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autoCompressPictures="0"/>
  <xr:revisionPtr revIDLastSave="0" documentId="13_ncr:1_{75D8AA73-5A2E-4B64-B7A8-DB601478DE1B}" xr6:coauthVersionLast="47" xr6:coauthVersionMax="47" xr10:uidLastSave="{00000000-0000-0000-0000-000000000000}"/>
  <bookViews>
    <workbookView xWindow="-110" yWindow="-110" windowWidth="19420" windowHeight="10420" xr2:uid="{00000000-000D-0000-FFFF-FFFF00000000}"/>
  </bookViews>
  <sheets>
    <sheet name="Holiday budget planner" sheetId="1" r:id="rId1"/>
  </sheets>
  <definedNames>
    <definedName name="_xlnm._FilterDatabase" localSheetId="0" hidden="1">'Holiday budget planner'!$K$15:$N$15</definedName>
  </definedName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1" l="1"/>
  <c r="L40" i="1"/>
  <c r="N39" i="1"/>
  <c r="D33" i="1"/>
  <c r="E33" i="1"/>
  <c r="F32" i="1"/>
  <c r="N20" i="1" l="1"/>
  <c r="L23" i="1"/>
  <c r="M23" i="1"/>
  <c r="N17" i="1"/>
  <c r="F19" i="1"/>
  <c r="F17" i="1"/>
  <c r="F38" i="1"/>
  <c r="N21" i="1" l="1"/>
  <c r="N22" i="1"/>
  <c r="F26" i="1" l="1"/>
  <c r="F27" i="1"/>
  <c r="F28" i="1"/>
  <c r="F29" i="1"/>
  <c r="F30" i="1"/>
  <c r="F31" i="1"/>
  <c r="F18" i="1"/>
  <c r="F20" i="1"/>
  <c r="F21" i="1"/>
  <c r="F22" i="1"/>
  <c r="F33" i="1" l="1"/>
  <c r="F23" i="1"/>
  <c r="N26" i="1"/>
  <c r="N27" i="1"/>
  <c r="N28" i="1"/>
  <c r="N29" i="1"/>
  <c r="N30" i="1"/>
  <c r="N31" i="1"/>
  <c r="N32" i="1"/>
  <c r="N37" i="1"/>
  <c r="N38" i="1"/>
  <c r="L33" i="1"/>
  <c r="N19" i="1"/>
  <c r="N18" i="1"/>
  <c r="F39" i="1"/>
  <c r="F36" i="1"/>
  <c r="F37" i="1"/>
  <c r="D40" i="1"/>
  <c r="E40" i="1"/>
  <c r="N36" i="1"/>
  <c r="M33" i="1"/>
  <c r="E23" i="1"/>
  <c r="D23" i="1"/>
  <c r="N40" i="1" l="1"/>
  <c r="N23" i="1"/>
  <c r="N33" i="1"/>
  <c r="F40" i="1"/>
  <c r="N9" i="1" l="1"/>
  <c r="N10" i="1"/>
  <c r="N12" i="1" l="1"/>
</calcChain>
</file>

<file path=xl/sharedStrings.xml><?xml version="1.0" encoding="utf-8"?>
<sst xmlns="http://schemas.openxmlformats.org/spreadsheetml/2006/main" count="78" uniqueCount="44">
  <si>
    <t>HOLIDAY BUDGET</t>
  </si>
  <si>
    <t>ACTUAL SPENT</t>
  </si>
  <si>
    <t>DIFFERENCE (over/under budget)</t>
  </si>
  <si>
    <t>GIFTS</t>
  </si>
  <si>
    <t>HOLIDAY MEALS</t>
  </si>
  <si>
    <t>Item</t>
  </si>
  <si>
    <t>Budget</t>
  </si>
  <si>
    <t>Actual</t>
  </si>
  <si>
    <t>Difference</t>
  </si>
  <si>
    <t>Family</t>
  </si>
  <si>
    <t>Groceries</t>
  </si>
  <si>
    <t>Friends</t>
  </si>
  <si>
    <t>Libations</t>
  </si>
  <si>
    <t>Co-workers</t>
  </si>
  <si>
    <t>Decorations</t>
  </si>
  <si>
    <t>Teachers, nannies, babysitters, etc.</t>
  </si>
  <si>
    <t>Other (tab in last column of this row to add row)</t>
  </si>
  <si>
    <t>Charitable donations</t>
  </si>
  <si>
    <t>Total</t>
  </si>
  <si>
    <t>PACKAGING</t>
  </si>
  <si>
    <t>ENTERTAINMENT</t>
  </si>
  <si>
    <t>Gift wrap</t>
  </si>
  <si>
    <t>Party help (bartender, caterer, cleaners, etc.)</t>
  </si>
  <si>
    <t>Tags</t>
  </si>
  <si>
    <t>Supplies (ribbon, tape, etc.)</t>
  </si>
  <si>
    <t>Food and beverages</t>
  </si>
  <si>
    <t>Boxes</t>
  </si>
  <si>
    <t>Clothing</t>
  </si>
  <si>
    <t>Postage</t>
  </si>
  <si>
    <t>Tickets</t>
  </si>
  <si>
    <t>Dinners out</t>
  </si>
  <si>
    <t>TRAVEL</t>
  </si>
  <si>
    <t>Airfare</t>
  </si>
  <si>
    <t>Holiday photos</t>
  </si>
  <si>
    <t>Lodging</t>
  </si>
  <si>
    <t xml:space="preserve">Gas </t>
  </si>
  <si>
    <t>Transportation</t>
  </si>
  <si>
    <t xml:space="preserve"> </t>
  </si>
  <si>
    <t>Other</t>
  </si>
  <si>
    <t xml:space="preserve">R4: Supportive worksheets on proper own financial management </t>
  </si>
  <si>
    <t>Work package n°3 - Project deliverables</t>
  </si>
  <si>
    <t>Erasmus+ programme, Cooperation partnership project in School Education - 2022-1-BG01-KA220-SCH-000085110. Funded by the European Union. Views and opinions expressed are however those of the author(s) only and do not necessarily reflect those of the European Union or the European Education and Culture Executive Agency (EACEA). Neither the European Union nor EACEA can be held responsible for them.</t>
  </si>
  <si>
    <t>OTHER</t>
  </si>
  <si>
    <t>Worksheet Holiday 
budget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</si>
</sst>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Red]\(&quot;$&quot;#,##0.00\)"/>
    <numFmt numFmtId="165" formatCode="&quot;$&quot;#,##0.00"/>
    <numFmt numFmtId="166" formatCode="[$€-2]\ #,##0.00_);[Red]\([$€-2]\ #,##0.00\)"/>
  </numFmts>
  <fonts count="36" x14ac:knownFonts="1">
    <font>
      <sz val="10"/>
      <name val="Calibri"/>
      <family val="2"/>
      <scheme val="minor"/>
    </font>
    <font>
      <sz val="8"/>
      <color theme="1"/>
      <name val="Arial"/>
      <family val="2"/>
    </font>
    <font>
      <b/>
      <sz val="10"/>
      <color indexed="63"/>
      <name val="Calibri"/>
      <family val="2"/>
      <scheme val="minor"/>
    </font>
    <font>
      <b/>
      <sz val="10"/>
      <name val="Calibri"/>
      <family val="2"/>
      <scheme val="minor"/>
    </font>
    <font>
      <b/>
      <sz val="12"/>
      <color theme="0"/>
      <name val="Calibri"/>
      <family val="2"/>
      <scheme val="minor"/>
    </font>
    <font>
      <b/>
      <sz val="20"/>
      <color theme="5"/>
      <name val="Calibri"/>
      <family val="2"/>
      <scheme val="minor"/>
    </font>
    <font>
      <b/>
      <sz val="12"/>
      <color theme="4" tint="-0.499984740745262"/>
      <name val="Calibri"/>
      <family val="2"/>
      <scheme val="minor"/>
    </font>
    <font>
      <b/>
      <sz val="10"/>
      <color theme="4" tint="-0.24994659260841701"/>
      <name val="Calibri"/>
      <family val="2"/>
      <scheme val="minor"/>
    </font>
    <font>
      <b/>
      <sz val="18"/>
      <color theme="4" tint="-0.499984740745262"/>
      <name val="Calibri"/>
      <family val="2"/>
      <scheme val="minor"/>
    </font>
    <font>
      <b/>
      <sz val="48"/>
      <color theme="5"/>
      <name val="Calibri"/>
      <family val="2"/>
      <scheme val="minor"/>
    </font>
    <font>
      <b/>
      <sz val="18"/>
      <color theme="5" tint="-0.499984740745262"/>
      <name val="Calibri"/>
      <family val="2"/>
      <scheme val="minor"/>
    </font>
    <font>
      <sz val="10"/>
      <color theme="2"/>
      <name val="Calibri"/>
      <family val="2"/>
      <scheme val="minor"/>
    </font>
    <font>
      <b/>
      <sz val="12"/>
      <color theme="2"/>
      <name val="Calibri"/>
      <family val="2"/>
      <scheme val="minor"/>
    </font>
    <font>
      <b/>
      <sz val="12"/>
      <color theme="1"/>
      <name val="Calibri"/>
      <family val="2"/>
      <scheme val="minor"/>
    </font>
    <font>
      <b/>
      <sz val="48"/>
      <color theme="9"/>
      <name val="Calibri"/>
      <family val="2"/>
      <scheme val="minor"/>
    </font>
    <font>
      <b/>
      <sz val="18"/>
      <color theme="1"/>
      <name val="Calibri"/>
      <family val="2"/>
      <scheme val="minor"/>
    </font>
    <font>
      <b/>
      <sz val="48"/>
      <color theme="8"/>
      <name val="Calibri"/>
      <family val="2"/>
      <scheme val="minor"/>
    </font>
    <font>
      <b/>
      <sz val="20"/>
      <color theme="8" tint="-0.499984740745262"/>
      <name val="Calibri"/>
      <family val="2"/>
      <scheme val="minor"/>
    </font>
    <font>
      <sz val="10"/>
      <color theme="8" tint="-0.499984740745262"/>
      <name val="Calibri"/>
      <family val="2"/>
      <scheme val="minor"/>
    </font>
    <font>
      <b/>
      <sz val="20"/>
      <color theme="2" tint="-0.749992370372631"/>
      <name val="Calibri"/>
      <family val="2"/>
      <scheme val="minor"/>
    </font>
    <font>
      <b/>
      <sz val="10"/>
      <color theme="2" tint="-0.749992370372631"/>
      <name val="Calibri"/>
      <family val="2"/>
      <scheme val="minor"/>
    </font>
    <font>
      <sz val="60"/>
      <color theme="4" tint="-0.499984740745262"/>
      <name val="Calibri"/>
      <family val="2"/>
      <scheme val="minor"/>
    </font>
    <font>
      <sz val="12"/>
      <name val="Calibri"/>
      <family val="2"/>
      <scheme val="minor"/>
    </font>
    <font>
      <sz val="56"/>
      <color theme="4" tint="-0.499984740745262"/>
      <name val="Calibri"/>
      <family val="2"/>
      <scheme val="minor"/>
    </font>
    <font>
      <sz val="18"/>
      <color theme="1"/>
      <name val="Calibri"/>
      <family val="2"/>
      <scheme val="minor"/>
    </font>
    <font>
      <b/>
      <sz val="20"/>
      <color theme="4" tint="-0.499984740745262"/>
      <name val="Calibri"/>
      <family val="2"/>
      <scheme val="minor"/>
    </font>
    <font>
      <b/>
      <sz val="16"/>
      <name val="Calibri"/>
      <family val="2"/>
      <scheme val="minor"/>
    </font>
    <font>
      <b/>
      <sz val="20"/>
      <color theme="9"/>
      <name val="Calibri"/>
      <family val="2"/>
      <scheme val="minor"/>
    </font>
    <font>
      <b/>
      <sz val="20"/>
      <color theme="6"/>
      <name val="Calibri"/>
      <family val="2"/>
      <scheme val="minor"/>
    </font>
    <font>
      <b/>
      <sz val="20"/>
      <color theme="5" tint="-0.249977111117893"/>
      <name val="Calibri"/>
      <family val="2"/>
      <scheme val="minor"/>
    </font>
    <font>
      <b/>
      <sz val="20"/>
      <color theme="7" tint="-0.249977111117893"/>
      <name val="Calibri"/>
      <family val="2"/>
      <scheme val="minor"/>
    </font>
    <font>
      <sz val="14"/>
      <name val="Calibri"/>
      <family val="2"/>
      <scheme val="minor"/>
    </font>
    <font>
      <sz val="24"/>
      <name val="Calibri"/>
      <family val="2"/>
      <scheme val="minor"/>
    </font>
    <font>
      <b/>
      <sz val="24"/>
      <name val="Calibri"/>
      <family val="2"/>
      <charset val="204"/>
      <scheme val="minor"/>
    </font>
    <font>
      <sz val="48"/>
      <color theme="1"/>
      <name val="Calibri"/>
      <family val="2"/>
      <scheme val="major"/>
    </font>
    <font>
      <sz val="14"/>
      <color theme="1"/>
      <name val="Calibri"/>
      <family val="2"/>
      <scheme val="minor"/>
    </font>
  </fonts>
  <fills count="7">
    <fill>
      <patternFill patternType="none"/>
    </fill>
    <fill>
      <patternFill patternType="gray125"/>
    </fill>
    <fill>
      <patternFill patternType="solid">
        <fgColor theme="4"/>
        <bgColor indexed="64"/>
      </patternFill>
    </fill>
    <fill>
      <patternFill patternType="solid">
        <fgColor theme="4" tint="-0.499984740745262"/>
        <bgColor indexed="64"/>
      </patternFill>
    </fill>
    <fill>
      <patternFill patternType="solid">
        <fgColor theme="2"/>
        <bgColor indexed="64"/>
      </patternFill>
    </fill>
    <fill>
      <patternFill patternType="solid">
        <fgColor theme="4" tint="0.79998168889431442"/>
        <bgColor indexed="64"/>
      </patternFill>
    </fill>
    <fill>
      <patternFill patternType="solid">
        <fgColor theme="2" tint="-9.9948118533890809E-2"/>
        <bgColor indexed="64"/>
      </patternFill>
    </fill>
  </fills>
  <borders count="2">
    <border>
      <left/>
      <right/>
      <top/>
      <bottom/>
      <diagonal/>
    </border>
    <border>
      <left/>
      <right/>
      <top style="thin">
        <color theme="1"/>
      </top>
      <bottom/>
      <diagonal/>
    </border>
  </borders>
  <cellStyleXfs count="10">
    <xf numFmtId="0" fontId="0" fillId="0" borderId="0"/>
    <xf numFmtId="0" fontId="4" fillId="2" borderId="0">
      <alignment horizontal="left" vertical="center"/>
    </xf>
    <xf numFmtId="165" fontId="7" fillId="0" borderId="0">
      <alignment horizontal="right"/>
    </xf>
    <xf numFmtId="0" fontId="7" fillId="0" borderId="0">
      <alignment horizontal="left"/>
    </xf>
    <xf numFmtId="0" fontId="5" fillId="0" borderId="0">
      <alignment horizontal="center" vertical="center"/>
    </xf>
    <xf numFmtId="0" fontId="9" fillId="0" borderId="0">
      <alignment horizontal="left" vertical="center"/>
    </xf>
    <xf numFmtId="0" fontId="8" fillId="4" borderId="0">
      <alignment vertical="center"/>
    </xf>
    <xf numFmtId="165" fontId="8" fillId="5" borderId="0">
      <alignment horizontal="right" vertical="center"/>
    </xf>
    <xf numFmtId="0" fontId="4" fillId="2" borderId="0">
      <alignment horizontal="right" vertical="center"/>
    </xf>
    <xf numFmtId="165" fontId="6" fillId="6" borderId="0">
      <alignment horizontal="right"/>
    </xf>
  </cellStyleXfs>
  <cellXfs count="72">
    <xf numFmtId="0" fontId="0" fillId="0" borderId="0" xfId="0"/>
    <xf numFmtId="0" fontId="11" fillId="4" borderId="0" xfId="0" applyFont="1" applyFill="1"/>
    <xf numFmtId="0" fontId="2" fillId="3" borderId="0" xfId="0" applyFont="1" applyFill="1" applyAlignment="1">
      <alignment horizontal="left" vertical="center" wrapText="1"/>
    </xf>
    <xf numFmtId="0" fontId="16" fillId="5" borderId="0" xfId="5" applyFont="1" applyFill="1">
      <alignment horizontal="left" vertical="center"/>
    </xf>
    <xf numFmtId="0" fontId="14" fillId="5" borderId="0" xfId="5" applyFont="1" applyFill="1">
      <alignment horizontal="left" vertical="center"/>
    </xf>
    <xf numFmtId="0" fontId="11" fillId="5" borderId="0" xfId="0" applyFont="1" applyFill="1" applyAlignment="1">
      <alignment horizontal="left"/>
    </xf>
    <xf numFmtId="165" fontId="15" fillId="5" borderId="0" xfId="7" applyFont="1">
      <alignment horizontal="right" vertical="center"/>
    </xf>
    <xf numFmtId="0" fontId="11" fillId="5" borderId="0" xfId="0" applyFont="1" applyFill="1" applyAlignment="1">
      <alignment horizontal="left" vertical="top"/>
    </xf>
    <xf numFmtId="0" fontId="2" fillId="5" borderId="0" xfId="0" applyFont="1" applyFill="1" applyAlignment="1">
      <alignment horizontal="left" vertical="top" wrapText="1"/>
    </xf>
    <xf numFmtId="165" fontId="15" fillId="5" borderId="0" xfId="7" applyFont="1" applyAlignment="1">
      <alignment horizontal="right" vertical="top"/>
    </xf>
    <xf numFmtId="0" fontId="11" fillId="5" borderId="0" xfId="0" applyFont="1" applyFill="1" applyAlignment="1">
      <alignment horizontal="left" vertical="center"/>
    </xf>
    <xf numFmtId="0" fontId="2" fillId="5" borderId="0" xfId="0" applyFont="1" applyFill="1" applyAlignment="1">
      <alignment horizontal="left" vertical="center" wrapText="1"/>
    </xf>
    <xf numFmtId="0" fontId="2" fillId="0" borderId="0" xfId="0" applyFont="1" applyAlignment="1">
      <alignment horizontal="left" vertical="center" wrapText="1"/>
    </xf>
    <xf numFmtId="0" fontId="17" fillId="0" borderId="0" xfId="4" applyFont="1">
      <alignment horizontal="center" vertical="center"/>
    </xf>
    <xf numFmtId="0" fontId="18" fillId="0" borderId="0" xfId="0" applyFont="1" applyAlignment="1">
      <alignment horizontal="left" vertical="center"/>
    </xf>
    <xf numFmtId="0" fontId="3" fillId="0" borderId="0" xfId="0" applyFont="1" applyAlignment="1">
      <alignment vertical="center"/>
    </xf>
    <xf numFmtId="0" fontId="11" fillId="0" borderId="0" xfId="0" applyFont="1" applyAlignment="1">
      <alignment horizontal="left" vertical="center"/>
    </xf>
    <xf numFmtId="0" fontId="12" fillId="0" borderId="0" xfId="1" applyFont="1" applyFill="1">
      <alignment horizontal="left" vertical="center"/>
    </xf>
    <xf numFmtId="0" fontId="15" fillId="5" borderId="0" xfId="6" applyFont="1" applyFill="1">
      <alignment vertical="center"/>
    </xf>
    <xf numFmtId="164" fontId="10" fillId="5" borderId="0" xfId="0" applyNumberFormat="1" applyFont="1" applyFill="1" applyAlignment="1">
      <alignment horizontal="right" vertical="center"/>
    </xf>
    <xf numFmtId="0" fontId="11" fillId="3" borderId="0" xfId="0" applyFont="1" applyFill="1" applyAlignment="1">
      <alignment horizontal="left" vertical="center"/>
    </xf>
    <xf numFmtId="0" fontId="21" fillId="3" borderId="0" xfId="5" applyFont="1" applyFill="1" applyAlignment="1">
      <alignment horizontal="left" vertical="center" wrapText="1"/>
    </xf>
    <xf numFmtId="0" fontId="23" fillId="5" borderId="0" xfId="5" applyFont="1" applyFill="1">
      <alignment horizontal="left" vertical="center"/>
    </xf>
    <xf numFmtId="0" fontId="24" fillId="5" borderId="0" xfId="6" applyFont="1" applyFill="1" applyAlignment="1">
      <alignment vertical="top"/>
    </xf>
    <xf numFmtId="165" fontId="24" fillId="5" borderId="0" xfId="7" applyFont="1" applyAlignment="1">
      <alignment horizontal="right" vertical="top"/>
    </xf>
    <xf numFmtId="0" fontId="24" fillId="5" borderId="1" xfId="6" applyFont="1" applyFill="1" applyBorder="1">
      <alignment vertical="center"/>
    </xf>
    <xf numFmtId="0" fontId="19" fillId="0" borderId="0" xfId="0" applyFont="1" applyAlignment="1">
      <alignment horizontal="center" vertical="center"/>
    </xf>
    <xf numFmtId="0" fontId="20" fillId="0" borderId="0" xfId="0" applyFont="1" applyAlignment="1">
      <alignment horizontal="left" vertical="center" wrapText="1"/>
    </xf>
    <xf numFmtId="0" fontId="19" fillId="0" borderId="0" xfId="4" applyFont="1">
      <alignment horizontal="center" vertical="center"/>
    </xf>
    <xf numFmtId="165" fontId="22" fillId="0" borderId="0" xfId="0" applyNumberFormat="1" applyFont="1" applyAlignment="1">
      <alignment vertical="center"/>
    </xf>
    <xf numFmtId="165" fontId="22" fillId="0" borderId="0" xfId="0" applyNumberFormat="1" applyFont="1" applyAlignment="1">
      <alignment horizontal="right" vertical="center"/>
    </xf>
    <xf numFmtId="0" fontId="22" fillId="0" borderId="0" xfId="0" applyFont="1" applyAlignment="1">
      <alignment horizontal="left" vertical="center" indent="1"/>
    </xf>
    <xf numFmtId="0" fontId="22" fillId="0" borderId="0" xfId="0" applyFont="1" applyAlignment="1">
      <alignment vertical="center"/>
    </xf>
    <xf numFmtId="165" fontId="13" fillId="0" borderId="0" xfId="2" applyFont="1">
      <alignment horizontal="right"/>
    </xf>
    <xf numFmtId="0" fontId="22" fillId="0" borderId="0" xfId="0" applyFont="1" applyAlignment="1">
      <alignment horizontal="left" vertical="center" indent="1" shrinkToFit="1"/>
    </xf>
    <xf numFmtId="0" fontId="22" fillId="0" borderId="0" xfId="0" applyFont="1" applyAlignment="1">
      <alignment horizontal="right" vertical="center"/>
    </xf>
    <xf numFmtId="0" fontId="0" fillId="5" borderId="0" xfId="0" applyFill="1"/>
    <xf numFmtId="0" fontId="9" fillId="5" borderId="0" xfId="5" applyFill="1">
      <alignment horizontal="left" vertical="center"/>
    </xf>
    <xf numFmtId="0" fontId="26" fillId="5" borderId="0" xfId="0" applyFont="1" applyFill="1" applyAlignment="1">
      <alignment vertical="center"/>
    </xf>
    <xf numFmtId="0" fontId="0" fillId="5" borderId="0" xfId="0" applyFill="1" applyAlignment="1">
      <alignment vertical="top"/>
    </xf>
    <xf numFmtId="0" fontId="9" fillId="5" borderId="0" xfId="5" applyFill="1" applyAlignment="1">
      <alignment horizontal="left" vertical="top"/>
    </xf>
    <xf numFmtId="0" fontId="0" fillId="0" borderId="0" xfId="0" applyAlignment="1">
      <alignment vertical="top"/>
    </xf>
    <xf numFmtId="0" fontId="0" fillId="5" borderId="1" xfId="0" applyFill="1" applyBorder="1"/>
    <xf numFmtId="0" fontId="0" fillId="5" borderId="0" xfId="0" applyFill="1" applyAlignment="1">
      <alignment horizontal="left"/>
    </xf>
    <xf numFmtId="0" fontId="0" fillId="3" borderId="0" xfId="0" applyFill="1"/>
    <xf numFmtId="0" fontId="9" fillId="3" borderId="0" xfId="5" applyFill="1">
      <alignment horizontal="left" vertical="center"/>
    </xf>
    <xf numFmtId="0" fontId="0" fillId="0" borderId="0" xfId="0" applyAlignment="1">
      <alignment vertical="center"/>
    </xf>
    <xf numFmtId="0" fontId="4" fillId="0" borderId="0" xfId="8" applyFill="1">
      <alignment horizontal="right" vertical="center"/>
    </xf>
    <xf numFmtId="0" fontId="4" fillId="0" borderId="0" xfId="1" applyFill="1">
      <alignment horizontal="left" vertical="center"/>
    </xf>
    <xf numFmtId="165" fontId="0" fillId="0" borderId="0" xfId="0" applyNumberFormat="1" applyAlignment="1">
      <alignment horizontal="right" vertical="center"/>
    </xf>
    <xf numFmtId="165" fontId="13" fillId="0" borderId="0" xfId="0" applyNumberFormat="1" applyFont="1" applyAlignment="1">
      <alignment horizontal="right"/>
    </xf>
    <xf numFmtId="0" fontId="0" fillId="0" borderId="0" xfId="0" applyAlignment="1">
      <alignment horizontal="left" vertical="center"/>
    </xf>
    <xf numFmtId="0" fontId="0" fillId="4" borderId="0" xfId="0" applyFill="1"/>
    <xf numFmtId="0" fontId="32" fillId="4" borderId="0" xfId="0" applyFont="1" applyFill="1"/>
    <xf numFmtId="0" fontId="33" fillId="4" borderId="0" xfId="0" applyFont="1" applyFill="1"/>
    <xf numFmtId="166" fontId="24" fillId="5" borderId="0" xfId="7" applyNumberFormat="1" applyFont="1">
      <alignment horizontal="right" vertical="center"/>
    </xf>
    <xf numFmtId="166" fontId="35" fillId="5" borderId="0" xfId="7" applyNumberFormat="1" applyFont="1">
      <alignment horizontal="right" vertical="center"/>
    </xf>
    <xf numFmtId="166" fontId="22" fillId="0" borderId="0" xfId="0" applyNumberFormat="1" applyFont="1" applyAlignment="1">
      <alignment horizontal="right" vertical="center"/>
    </xf>
    <xf numFmtId="0" fontId="31" fillId="0" borderId="0" xfId="0" applyFont="1" applyAlignment="1">
      <alignment horizontal="left" vertical="center" indent="1" shrinkToFit="1"/>
    </xf>
    <xf numFmtId="0" fontId="0" fillId="4" borderId="0" xfId="0" applyFill="1" applyAlignment="1">
      <alignment horizontal="left" wrapText="1"/>
    </xf>
    <xf numFmtId="0" fontId="24" fillId="5" borderId="0" xfId="6" applyFont="1" applyFill="1">
      <alignment vertical="center"/>
    </xf>
    <xf numFmtId="0" fontId="34" fillId="5" borderId="0" xfId="5" applyFont="1" applyFill="1" applyAlignment="1">
      <alignment horizontal="left" vertical="center" wrapText="1"/>
    </xf>
    <xf numFmtId="0" fontId="34" fillId="5" borderId="0" xfId="5" applyFont="1" applyFill="1">
      <alignment horizontal="left" vertical="center"/>
    </xf>
    <xf numFmtId="0" fontId="34" fillId="5" borderId="0" xfId="0" applyFont="1" applyFill="1" applyAlignment="1">
      <alignment horizontal="left"/>
    </xf>
    <xf numFmtId="0" fontId="29" fillId="0" borderId="0" xfId="4" applyFont="1">
      <alignment horizontal="center" vertical="center"/>
    </xf>
    <xf numFmtId="0" fontId="19" fillId="0" borderId="0" xfId="4" applyFont="1">
      <alignment horizontal="center" vertical="center"/>
    </xf>
    <xf numFmtId="0" fontId="25" fillId="0" borderId="0" xfId="4" applyFont="1">
      <alignment horizontal="center" vertical="center"/>
    </xf>
    <xf numFmtId="0" fontId="17" fillId="0" borderId="0" xfId="4" applyFont="1">
      <alignment horizontal="center" vertical="center"/>
    </xf>
    <xf numFmtId="0" fontId="27" fillId="0" borderId="0" xfId="0" applyFont="1" applyAlignment="1">
      <alignment horizontal="center" vertical="center"/>
    </xf>
    <xf numFmtId="0" fontId="19" fillId="0" borderId="0" xfId="0" applyFont="1" applyAlignment="1">
      <alignment horizontal="center" vertical="center"/>
    </xf>
    <xf numFmtId="0" fontId="28" fillId="0" borderId="0" xfId="4" applyFont="1">
      <alignment horizontal="center" vertical="center"/>
    </xf>
    <xf numFmtId="0" fontId="30" fillId="0" borderId="0" xfId="4" applyFont="1">
      <alignment horizontal="center" vertical="center"/>
    </xf>
  </cellXfs>
  <cellStyles count="10">
    <cellStyle name="Normal" xfId="0" builtinId="0" customBuiltin="1"/>
    <cellStyle name="Normal 2" xfId="1" xr:uid="{00000000-0005-0000-0000-000001000000}"/>
    <cellStyle name="Normal 2 2" xfId="8" xr:uid="{00000000-0005-0000-0000-000002000000}"/>
    <cellStyle name="Normal 3" xfId="4" xr:uid="{00000000-0005-0000-0000-000003000000}"/>
    <cellStyle name="Normal 4" xfId="5" xr:uid="{00000000-0005-0000-0000-000004000000}"/>
    <cellStyle name="Normal 5" xfId="6" xr:uid="{00000000-0005-0000-0000-000005000000}"/>
    <cellStyle name="total currency" xfId="2" xr:uid="{00000000-0005-0000-0000-000006000000}"/>
    <cellStyle name="total currency 2" xfId="7" xr:uid="{00000000-0005-0000-0000-000007000000}"/>
    <cellStyle name="total currency 2 2" xfId="9" xr:uid="{00000000-0005-0000-0000-000008000000}"/>
    <cellStyle name="total number" xfId="3" xr:uid="{00000000-0005-0000-0000-000009000000}"/>
  </cellStyles>
  <dxfs count="87">
    <dxf>
      <font>
        <color theme="5" tint="-0.24994659260841701"/>
      </font>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fill>
        <patternFill patternType="none">
          <fgColor indexed="64"/>
          <bgColor indexed="65"/>
        </patternFill>
      </fill>
      <alignment horizontal="left" vertical="center" textRotation="0" wrapText="0" indent="1" justifyLastLine="0" shrinkToFit="1" readingOrder="0"/>
    </dxf>
    <dxf>
      <font>
        <strike val="0"/>
        <outline val="0"/>
        <shadow val="0"/>
        <u val="none"/>
        <vertAlign val="baseline"/>
        <sz val="14"/>
        <color auto="1"/>
        <name val="Calibri"/>
        <family val="2"/>
        <scheme val="minor"/>
      </font>
      <fill>
        <patternFill patternType="none">
          <fgColor indexed="64"/>
          <bgColor indexed="65"/>
        </patternFill>
      </fill>
      <alignment horizontal="left" vertical="center" textRotation="0" wrapText="0" indent="1" justifyLastLine="0" shrinkToFit="1" readingOrder="0"/>
    </dxf>
    <dxf>
      <border>
        <top style="thin">
          <color theme="8" tint="-0.249977111117893"/>
        </top>
      </border>
    </dxf>
    <dxf>
      <font>
        <b val="0"/>
        <i val="0"/>
        <strike val="0"/>
        <condense val="0"/>
        <extend val="0"/>
        <outline val="0"/>
        <shadow val="0"/>
        <u val="none"/>
        <vertAlign val="baseline"/>
        <sz val="12"/>
        <color auto="1"/>
        <name val="Tw Cen MT"/>
        <family val="2"/>
        <scheme val="minor"/>
      </font>
      <numFmt numFmtId="165" formatCode="&quot;$&quot;#,##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5" formatCode="&quot;$&quot;#,##0.00"/>
      <fill>
        <patternFill patternType="none">
          <fgColor indexed="64"/>
          <bgColor indexed="65"/>
        </patternFill>
      </fill>
      <alignment horizontal="right" vertical="center" textRotation="0" wrapText="0" indent="0" justifyLastLine="0" shrinkToFit="0" readingOrder="0"/>
    </dxf>
    <dxf>
      <border outline="0">
        <bottom style="medium">
          <color theme="4" tint="-0.249977111117893"/>
        </bottom>
      </border>
    </dxf>
    <dxf>
      <font>
        <b val="0"/>
        <i val="0"/>
        <strike val="0"/>
        <condense val="0"/>
        <extend val="0"/>
        <outline val="0"/>
        <shadow val="0"/>
        <u val="none"/>
        <vertAlign val="baseline"/>
        <sz val="12"/>
        <color auto="1"/>
        <name val="Tw Cen MT"/>
        <family val="2"/>
        <scheme val="minor"/>
      </font>
      <alignment horizontal="right" vertical="center" textRotation="0" wrapText="0" indent="0" justifyLastLine="0" shrinkToFit="0" readingOrder="0"/>
    </dxf>
    <dxf>
      <font>
        <b/>
        <i val="0"/>
        <strike val="0"/>
        <condense val="0"/>
        <extend val="0"/>
        <outline val="0"/>
        <shadow val="0"/>
        <u val="none"/>
        <vertAlign val="baseline"/>
        <sz val="12"/>
        <color theme="1"/>
        <name val="Tw Cen MT"/>
        <family val="2"/>
        <scheme val="minor"/>
      </font>
      <numFmt numFmtId="166" formatCode="[$€-2]\ #,##0.00_);[Red]\([$€-2]\ #,##0.00\)"/>
      <fill>
        <patternFill patternType="none">
          <fgColor indexed="64"/>
          <bgColor indexed="65"/>
        </patternFill>
      </fill>
      <alignment horizontal="right" vertical="bottom" textRotation="0" wrapText="0" indent="0" justifyLastLine="0" shrinkToFit="0" readingOrder="0"/>
      <border diagonalUp="0" diagonalDown="0">
        <left/>
        <right/>
        <top style="hair">
          <color theme="0" tint="-0.499984740745262"/>
        </top>
        <bottom/>
      </border>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theme="1"/>
        <name val="Tw Cen MT"/>
        <family val="2"/>
        <scheme val="minor"/>
      </font>
      <numFmt numFmtId="166" formatCode="[$€-2]\ #,##0.00_);[Red]\([$€-2]\ #,##0.00\)"/>
      <fill>
        <patternFill patternType="none">
          <fgColor indexed="64"/>
          <bgColor indexed="65"/>
        </patternFill>
      </fill>
      <alignment horizontal="general" vertical="bottom" textRotation="0" wrapText="0" indent="0" justifyLastLine="0" shrinkToFit="0" readingOrder="0"/>
      <border diagonalUp="0" diagonalDown="0">
        <left/>
        <right/>
        <top style="hair">
          <color theme="0" tint="-0.499984740745262"/>
        </top>
        <bottom/>
      </border>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theme="1"/>
        <name val="Tw Cen MT"/>
        <family val="2"/>
        <scheme val="minor"/>
      </font>
      <numFmt numFmtId="166" formatCode="[$€-2]\ #,##0.00_);[Red]\([$€-2]\ #,##0.00\)"/>
      <fill>
        <patternFill patternType="none">
          <fgColor indexed="64"/>
          <bgColor indexed="65"/>
        </patternFill>
      </fill>
      <alignment horizontal="general" vertical="bottom" textRotation="0" wrapText="0" indent="0" justifyLastLine="0" shrinkToFit="0" readingOrder="0"/>
      <border diagonalUp="0" diagonalDown="0">
        <left/>
        <right/>
        <top style="hair">
          <color theme="0" tint="-0.499984740745262"/>
        </top>
        <bottom/>
      </border>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theme="1"/>
        <name val="Tw Cen MT"/>
        <family val="2"/>
        <scheme val="minor"/>
      </font>
      <fill>
        <patternFill patternType="none">
          <fgColor indexed="64"/>
          <bgColor indexed="65"/>
        </patternFill>
      </fill>
      <alignment horizontal="left" vertical="bottom" textRotation="0" wrapText="0" indent="1" justifyLastLine="0" shrinkToFit="1" readingOrder="0"/>
      <border diagonalUp="0" diagonalDown="0" outline="0">
        <left/>
        <right/>
        <top style="hair">
          <color theme="0" tint="-0.499984740745262"/>
        </top>
        <bottom/>
      </border>
    </dxf>
    <dxf>
      <font>
        <strike val="0"/>
        <outline val="0"/>
        <shadow val="0"/>
        <u val="none"/>
        <vertAlign val="baseline"/>
        <sz val="14"/>
        <color auto="1"/>
        <name val="Calibri"/>
        <family val="2"/>
        <scheme val="minor"/>
      </font>
      <fill>
        <patternFill patternType="none">
          <fgColor indexed="64"/>
          <bgColor indexed="65"/>
        </patternFill>
      </fill>
      <alignment horizontal="left" vertical="center" textRotation="0" wrapText="0" indent="1" justifyLastLine="0" shrinkToFit="1" readingOrder="0"/>
    </dxf>
    <dxf>
      <border>
        <top style="hair">
          <color theme="0" tint="-0.499984740745262"/>
        </top>
      </border>
    </dxf>
    <dxf>
      <font>
        <b val="0"/>
        <i val="0"/>
        <strike val="0"/>
        <condense val="0"/>
        <extend val="0"/>
        <outline val="0"/>
        <shadow val="0"/>
        <u val="none"/>
        <vertAlign val="baseline"/>
        <sz val="12"/>
        <color auto="1"/>
        <name val="Tw Cen MT"/>
        <family val="2"/>
        <scheme val="minor"/>
      </font>
      <numFmt numFmtId="165" formatCode="&quot;$&quot;#,##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5" formatCode="&quot;$&quot;#,##0.00"/>
      <fill>
        <patternFill patternType="none">
          <fgColor indexed="64"/>
          <bgColor indexed="65"/>
        </patternFill>
      </fill>
      <alignment horizontal="right" vertical="center" textRotation="0" wrapText="0" indent="0" justifyLastLine="0" shrinkToFit="0" readingOrder="0"/>
    </dxf>
    <dxf>
      <border outline="0">
        <bottom style="medium">
          <color theme="4" tint="-0.249977111117893"/>
        </bottom>
      </border>
    </dxf>
    <dxf>
      <font>
        <b val="0"/>
        <i val="0"/>
        <strike val="0"/>
        <condense val="0"/>
        <extend val="0"/>
        <outline val="0"/>
        <shadow val="0"/>
        <u val="none"/>
        <vertAlign val="baseline"/>
        <sz val="12"/>
        <color auto="1"/>
        <name val="Tw Cen MT"/>
        <family val="2"/>
        <scheme val="minor"/>
      </font>
      <alignment horizontal="right" vertical="center" textRotation="0" wrapText="0" indent="0" justifyLastLine="0" shrinkToFit="0" readingOrder="0"/>
    </dxf>
    <dxf>
      <font>
        <strike val="0"/>
        <outline val="0"/>
        <shadow val="0"/>
        <u val="none"/>
        <vertAlign val="baseline"/>
        <name val="Tw Cen MT"/>
        <family val="2"/>
        <scheme val="minor"/>
      </font>
      <numFmt numFmtId="166" formatCode="[$€-2]\ #,##0.00_);[Red]\([$€-2]\ #,##0.00\)"/>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name val="Tw Cen MT"/>
        <family val="2"/>
        <scheme val="minor"/>
      </font>
      <numFmt numFmtId="166" formatCode="[$€-2]\ #,##0.00_);[Red]\([$€-2]\ #,##0.00\)"/>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name val="Tw Cen MT"/>
        <family val="2"/>
        <scheme val="minor"/>
      </font>
      <numFmt numFmtId="166" formatCode="[$€-2]\ #,##0.00_);[Red]\([$€-2]\ #,##0.00\)"/>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name val="Tw Cen MT"/>
        <family val="2"/>
        <scheme val="minor"/>
      </font>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horizontal="left" vertical="center" textRotation="0" wrapText="0" indent="1" justifyLastLine="0" shrinkToFit="1" readingOrder="0"/>
    </dxf>
    <dxf>
      <font>
        <b val="0"/>
        <i val="0"/>
        <strike val="0"/>
        <condense val="0"/>
        <extend val="0"/>
        <outline val="0"/>
        <shadow val="0"/>
        <u val="none"/>
        <vertAlign val="baseline"/>
        <sz val="12"/>
        <color auto="1"/>
        <name val="Tw Cen MT"/>
        <family val="2"/>
        <scheme val="minor"/>
      </font>
      <numFmt numFmtId="165" formatCode="&quot;$&quot;#,##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numFmt numFmtId="165" formatCode="&quot;$&quot;#,##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alignment horizontal="left" vertical="center" textRotation="0" wrapText="0" indent="1" justifyLastLine="0" shrinkToFit="0" readingOrder="0"/>
    </dxf>
    <dxf>
      <font>
        <strike val="0"/>
        <outline val="0"/>
        <shadow val="0"/>
        <u val="none"/>
        <vertAlign val="baseline"/>
        <sz val="14"/>
        <color auto="1"/>
        <name val="Calibri"/>
        <family val="2"/>
        <scheme val="minor"/>
      </font>
      <fill>
        <patternFill patternType="none">
          <fgColor indexed="64"/>
          <bgColor indexed="65"/>
        </patternFill>
      </fill>
      <alignment horizontal="left" vertical="center" textRotation="0" wrapText="0" indent="1" justifyLastLine="0" shrinkToFit="1" readingOrder="0"/>
    </dxf>
    <dxf>
      <border>
        <top style="hair">
          <color theme="0" tint="-0.499984740745262"/>
        </top>
      </border>
    </dxf>
    <dxf>
      <font>
        <b val="0"/>
        <i val="0"/>
        <strike val="0"/>
        <condense val="0"/>
        <extend val="0"/>
        <outline val="0"/>
        <shadow val="0"/>
        <u val="none"/>
        <vertAlign val="baseline"/>
        <sz val="12"/>
        <color auto="1"/>
        <name val="Tw Cen MT"/>
        <family val="2"/>
        <scheme val="minor"/>
      </font>
      <alignment horizontal="right" vertical="center" textRotation="0" wrapText="0" indent="0" justifyLastLine="0" shrinkToFit="0" readingOrder="0"/>
    </dxf>
    <dxf>
      <font>
        <strike val="0"/>
        <outline val="0"/>
        <shadow val="0"/>
        <u val="none"/>
        <vertAlign val="baseline"/>
        <sz val="12"/>
        <color auto="1"/>
        <name val="Tw Cen MT"/>
        <family val="2"/>
        <scheme val="minor"/>
      </font>
      <fill>
        <patternFill patternType="none">
          <fgColor indexed="64"/>
          <bgColor indexed="65"/>
        </patternFill>
      </fill>
      <alignment horizontal="right" vertical="center" textRotation="0" wrapText="0" indent="0" justifyLastLine="0" shrinkToFit="0" readingOrder="0"/>
    </dxf>
    <dxf>
      <border outline="0">
        <bottom style="medium">
          <color theme="4" tint="-0.249977111117893"/>
        </bottom>
      </border>
    </dxf>
    <dxf>
      <font>
        <b val="0"/>
        <i val="0"/>
        <strike val="0"/>
        <condense val="0"/>
        <extend val="0"/>
        <outline val="0"/>
        <shadow val="0"/>
        <u val="none"/>
        <vertAlign val="baseline"/>
        <sz val="12"/>
        <color auto="1"/>
        <name val="Tw Cen MT"/>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6" formatCode="[$€-2]\ #,##0.00_);[Red]\([$€-2]\ #,##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w Cen MT"/>
        <family val="2"/>
        <scheme val="minor"/>
      </font>
      <alignment horizontal="left" vertical="center" textRotation="0" wrapText="0" indent="1" justifyLastLine="0" shrinkToFit="0" readingOrder="0"/>
    </dxf>
    <dxf>
      <font>
        <strike val="0"/>
        <outline val="0"/>
        <shadow val="0"/>
        <u val="none"/>
        <vertAlign val="baseline"/>
        <sz val="14"/>
        <color auto="1"/>
        <name val="Calibri"/>
        <family val="2"/>
        <scheme val="minor"/>
      </font>
      <fill>
        <patternFill patternType="none">
          <fgColor indexed="64"/>
          <bgColor indexed="65"/>
        </patternFill>
      </fill>
      <alignment horizontal="left" vertical="center" textRotation="0" wrapText="0" indent="1" justifyLastLine="0" shrinkToFit="1" readingOrder="0"/>
    </dxf>
    <dxf>
      <border>
        <top style="thin">
          <color theme="1"/>
        </top>
      </border>
    </dxf>
    <dxf>
      <font>
        <b val="0"/>
        <i val="0"/>
        <strike val="0"/>
        <condense val="0"/>
        <extend val="0"/>
        <outline val="0"/>
        <shadow val="0"/>
        <u val="none"/>
        <vertAlign val="baseline"/>
        <sz val="12"/>
        <color auto="1"/>
        <name val="Tw Cen MT"/>
        <family val="2"/>
        <scheme val="minor"/>
      </font>
      <alignment horizontal="right" vertical="center" textRotation="0" wrapText="0" indent="0" justifyLastLine="0" shrinkToFit="0" readingOrder="0"/>
    </dxf>
    <dxf>
      <font>
        <strike val="0"/>
        <outline val="0"/>
        <shadow val="0"/>
        <u val="none"/>
        <vertAlign val="baseline"/>
        <sz val="12"/>
        <color auto="1"/>
        <name val="Tw Cen MT"/>
        <family val="2"/>
        <scheme val="minor"/>
      </font>
      <fill>
        <patternFill patternType="none">
          <fgColor indexed="64"/>
          <bgColor indexed="65"/>
        </patternFill>
      </fill>
      <alignment horizontal="right" vertical="center" textRotation="0" wrapText="0" indent="0" justifyLastLine="0" shrinkToFit="0" readingOrder="0"/>
    </dxf>
    <dxf>
      <border>
        <bottom style="medium">
          <color theme="4" tint="-0.249977111117893"/>
        </bottom>
      </border>
    </dxf>
    <dxf>
      <font>
        <b val="0"/>
        <i val="0"/>
        <strike val="0"/>
        <condense val="0"/>
        <extend val="0"/>
        <outline val="0"/>
        <shadow val="0"/>
        <u val="none"/>
        <vertAlign val="baseline"/>
        <sz val="12"/>
        <color auto="1"/>
        <name val="Tw Cen MT"/>
        <family val="2"/>
        <scheme val="minor"/>
      </font>
      <alignment horizontal="right" vertical="center" textRotation="0" wrapText="0" indent="0" justifyLastLine="0" shrinkToFit="0" readingOrder="0"/>
    </dxf>
    <dxf>
      <numFmt numFmtId="166" formatCode="[$€-2]\ #,##0.00_);[Red]\([$€-2]\ #,##0.00\)"/>
    </dxf>
    <dxf>
      <font>
        <strike val="0"/>
        <outline val="0"/>
        <shadow val="0"/>
        <u val="none"/>
        <vertAlign val="baseline"/>
        <sz val="12"/>
        <color auto="1"/>
        <name val="Tw Cen MT"/>
        <family val="2"/>
        <scheme val="minor"/>
      </font>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6" formatCode="[$€-2]\ #,##0.00_);[Red]\([$€-2]\ #,##0.00\)"/>
      <alignment horizontal="right" vertical="center" textRotation="0" wrapText="0" indent="0" justifyLastLine="0" shrinkToFit="0" readingOrder="0"/>
    </dxf>
    <dxf>
      <font>
        <strike val="0"/>
        <outline val="0"/>
        <shadow val="0"/>
        <u val="none"/>
        <vertAlign val="baseline"/>
        <sz val="12"/>
        <color auto="1"/>
        <name val="Tw Cen MT"/>
        <family val="2"/>
        <scheme val="minor"/>
      </font>
      <alignment horizontal="right" vertical="center" textRotation="0" wrapText="0" indent="0" justifyLastLine="0" shrinkToFit="0" readingOrder="0"/>
    </dxf>
    <dxf>
      <font>
        <strike val="0"/>
        <outline val="0"/>
        <shadow val="0"/>
        <u val="none"/>
        <vertAlign val="baseline"/>
        <sz val="12"/>
        <color auto="1"/>
        <name val="Tw Cen MT"/>
        <family val="2"/>
        <scheme val="minor"/>
      </font>
      <numFmt numFmtId="166" formatCode="[$€-2]\ #,##0.00_);[Red]\([$€-2]\ #,##0.00\)"/>
      <alignment horizontal="right" vertical="center" textRotation="0" wrapText="0" indent="0" justifyLastLine="0" shrinkToFit="0" readingOrder="0"/>
    </dxf>
    <dxf>
      <font>
        <strike val="0"/>
        <outline val="0"/>
        <shadow val="0"/>
        <u val="none"/>
        <vertAlign val="baseline"/>
        <sz val="12"/>
        <color auto="1"/>
        <name val="Tw Cen MT"/>
        <family val="2"/>
        <scheme val="minor"/>
      </font>
      <alignment horizontal="right" vertical="center" textRotation="0" wrapText="0" indent="0" justifyLastLine="0" shrinkToFit="0" readingOrder="0"/>
    </dxf>
    <dxf>
      <font>
        <strike val="0"/>
        <outline val="0"/>
        <shadow val="0"/>
        <u val="none"/>
        <vertAlign val="baseline"/>
        <sz val="12"/>
        <color auto="1"/>
        <name val="Tw Cen MT"/>
        <family val="2"/>
        <scheme val="minor"/>
      </font>
      <alignment horizontal="left" vertical="center" textRotation="0" wrapText="0" indent="1" justifyLastLine="0" readingOrder="0"/>
    </dxf>
    <dxf>
      <font>
        <strike val="0"/>
        <outline val="0"/>
        <shadow val="0"/>
        <u val="none"/>
        <vertAlign val="baseline"/>
        <sz val="14"/>
        <color auto="1"/>
        <name val="Calibri"/>
        <family val="2"/>
        <scheme val="minor"/>
      </font>
      <alignment horizontal="left" vertical="center" textRotation="0" wrapText="0" indent="1" justifyLastLine="0" readingOrder="0"/>
    </dxf>
    <dxf>
      <font>
        <strike val="0"/>
        <outline val="0"/>
        <shadow val="0"/>
        <u val="none"/>
        <vertAlign val="baseline"/>
        <name val="Tw Cen MT"/>
        <family val="2"/>
        <scheme val="minor"/>
      </font>
    </dxf>
    <dxf>
      <font>
        <strike val="0"/>
        <outline val="0"/>
        <shadow val="0"/>
        <u val="none"/>
        <vertAlign val="baseline"/>
        <name val="Tw Cen MT"/>
        <family val="2"/>
        <scheme val="minor"/>
      </font>
    </dxf>
    <dxf>
      <font>
        <strike val="0"/>
        <outline val="0"/>
        <shadow val="0"/>
        <u val="none"/>
        <vertAlign val="baseline"/>
        <name val="Tw Cen MT"/>
        <family val="2"/>
        <scheme val="minor"/>
      </font>
      <alignment horizontal="general" vertical="center" textRotation="0" wrapText="0" indent="0" justifyLastLine="0" shrinkToFit="0" readingOrder="0"/>
    </dxf>
    <dxf>
      <font>
        <b/>
        <i val="0"/>
      </font>
      <border>
        <top style="hair">
          <color theme="0" tint="-0.499984740745262"/>
        </top>
      </border>
    </dxf>
    <dxf>
      <font>
        <b/>
        <i val="0"/>
        <strike val="0"/>
        <color theme="0"/>
      </font>
      <fill>
        <patternFill>
          <bgColor theme="5" tint="-0.24994659260841701"/>
        </patternFill>
      </fill>
    </dxf>
    <dxf>
      <font>
        <b/>
        <i val="0"/>
      </font>
      <border>
        <top style="hair">
          <color theme="0" tint="-0.499984740745262"/>
        </top>
      </border>
    </dxf>
    <dxf>
      <font>
        <b/>
        <i val="0"/>
        <strike val="0"/>
      </font>
      <fill>
        <patternFill>
          <bgColor theme="8" tint="-0.24994659260841701"/>
        </patternFill>
      </fill>
    </dxf>
    <dxf>
      <font>
        <b/>
        <i val="0"/>
      </font>
      <border>
        <top style="hair">
          <color theme="0" tint="-0.499984740745262"/>
        </top>
      </border>
    </dxf>
    <dxf>
      <font>
        <b/>
        <i val="0"/>
        <strike val="0"/>
      </font>
      <fill>
        <patternFill>
          <bgColor theme="4" tint="-0.24994659260841701"/>
        </patternFill>
      </fill>
    </dxf>
    <dxf>
      <font>
        <b/>
        <i val="0"/>
      </font>
      <border>
        <top style="hair">
          <color theme="0" tint="-0.499984740745262"/>
        </top>
      </border>
    </dxf>
    <dxf>
      <font>
        <b/>
        <i val="0"/>
        <strike val="0"/>
      </font>
      <fill>
        <patternFill>
          <bgColor theme="7"/>
        </patternFill>
      </fill>
    </dxf>
    <dxf>
      <font>
        <b/>
        <i val="0"/>
      </font>
      <border>
        <top style="hair">
          <color theme="0" tint="-0.499984740745262"/>
        </top>
      </border>
    </dxf>
    <dxf>
      <font>
        <b/>
        <i val="0"/>
        <strike val="0"/>
      </font>
      <fill>
        <patternFill>
          <bgColor theme="6"/>
        </patternFill>
      </fill>
    </dxf>
    <dxf>
      <font>
        <b/>
        <i val="0"/>
      </font>
      <border>
        <top style="hair">
          <color theme="0" tint="-0.499984740745262"/>
        </top>
      </border>
    </dxf>
    <dxf>
      <font>
        <b/>
        <i val="0"/>
        <strike val="0"/>
      </font>
      <fill>
        <patternFill>
          <bgColor theme="9" tint="0.39994506668294322"/>
        </patternFill>
      </fill>
    </dxf>
  </dxfs>
  <tableStyles count="6" defaultTableStyle="TableStyleMedium9">
    <tableStyle name="Table Style 1" pivot="0" count="2" xr9:uid="{556899AB-E9FA-4552-8C58-1909AF06741A}">
      <tableStyleElement type="headerRow" dxfId="86"/>
      <tableStyleElement type="totalRow" dxfId="85"/>
    </tableStyle>
    <tableStyle name="Table Style 1 2" pivot="0" count="2" xr9:uid="{C6DD90D6-0D0A-4C3B-9406-5EA17F2E0FB4}">
      <tableStyleElement type="headerRow" dxfId="84"/>
      <tableStyleElement type="totalRow" dxfId="83"/>
    </tableStyle>
    <tableStyle name="Table Style 1 2 2" pivot="0" count="2" xr9:uid="{EED84299-B892-4930-BC09-E59B8198102D}">
      <tableStyleElement type="headerRow" dxfId="82"/>
      <tableStyleElement type="totalRow" dxfId="81"/>
    </tableStyle>
    <tableStyle name="Table Style 1 2 2 2" pivot="0" count="2" xr9:uid="{DF374160-9374-444D-8C2A-1EFF37273469}">
      <tableStyleElement type="headerRow" dxfId="80"/>
      <tableStyleElement type="totalRow" dxfId="79"/>
    </tableStyle>
    <tableStyle name="Table Style 1 2 2 2 2" pivot="0" count="2" xr9:uid="{FDA2093C-D185-496A-A870-A1DA33374C31}">
      <tableStyleElement type="headerRow" dxfId="78"/>
      <tableStyleElement type="totalRow" dxfId="77"/>
    </tableStyle>
    <tableStyle name="Table Style 1 2 2 2 2 2" pivot="0" count="2" xr9:uid="{DD05D25B-4FF3-4D87-8F6C-0531FF8F1C8A}">
      <tableStyleElement type="headerRow" dxfId="76"/>
      <tableStyleElement type="totalRow" dxfId="75"/>
    </tableStyle>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F2F9"/>
      <color rgb="FFFCFD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1</xdr:row>
      <xdr:rowOff>169335</xdr:rowOff>
    </xdr:from>
    <xdr:to>
      <xdr:col>4</xdr:col>
      <xdr:colOff>349249</xdr:colOff>
      <xdr:row>5</xdr:row>
      <xdr:rowOff>136457</xdr:rowOff>
    </xdr:to>
    <xdr:pic>
      <xdr:nvPicPr>
        <xdr:cNvPr id="2" name="Picture 1" descr="“Development and validation of financial literacy skills of disabled and disadvantaged students to the labour market&quot; (FINLIT)">
          <a:extLst>
            <a:ext uri="{FF2B5EF4-FFF2-40B4-BE49-F238E27FC236}">
              <a16:creationId xmlns:a16="http://schemas.microsoft.com/office/drawing/2014/main" id="{5844DDC7-7A44-F197-89F1-A0146B9539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6" y="338668"/>
          <a:ext cx="5577416" cy="1088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ifts" displayName="Gifts" ref="C16:F23" totalsRowCount="1" headerRowDxfId="74" dataDxfId="73" totalsRowDxfId="72">
  <autoFilter ref="C16:F22" xr:uid="{00000000-0009-0000-0100-000001000000}">
    <filterColumn colId="0" hiddenButton="1"/>
    <filterColumn colId="1" hiddenButton="1"/>
    <filterColumn colId="2" hiddenButton="1"/>
    <filterColumn colId="3" hiddenButton="1"/>
  </autoFilter>
  <tableColumns count="4">
    <tableColumn id="1" xr3:uid="{00000000-0010-0000-0000-000001000000}" name="Item" totalsRowLabel="Total" dataDxfId="71" totalsRowDxfId="70"/>
    <tableColumn id="2" xr3:uid="{00000000-0010-0000-0000-000002000000}" name="Budget" totalsRowFunction="sum" dataDxfId="69" totalsRowDxfId="68"/>
    <tableColumn id="3" xr3:uid="{00000000-0010-0000-0000-000003000000}" name="Actual" totalsRowFunction="sum" dataDxfId="67" totalsRowDxfId="66"/>
    <tableColumn id="4" xr3:uid="{00000000-0010-0000-0000-000004000000}" name="Difference" totalsRowFunction="sum" dataDxfId="65" totalsRowDxfId="64">
      <calculatedColumnFormula>Gifts[[#This Row],[Budget]]-Gifts[[#This Row],[Actual]]</calculatedColumnFormula>
    </tableColumn>
  </tableColumns>
  <tableStyleInfo name="Table Style 1" showFirstColumn="1" showLastColumn="0" showRowStripes="1" showColumnStripes="0"/>
  <extLst>
    <ext xmlns:x14="http://schemas.microsoft.com/office/spreadsheetml/2009/9/main" uri="{504A1905-F514-4f6f-8877-14C23A59335A}">
      <x14:table altTextSummary="Enter Gift Items, Budget, and Actual expenses in this table. Difference is auto calculated, and icons are upd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Packaging" displayName="Packaging" ref="C25:F33" totalsRowCount="1" headerRowDxfId="63" dataDxfId="61" totalsRowDxfId="60" headerRowBorderDxfId="62" totalsRowBorderDxfId="59">
  <autoFilter ref="C25:F32" xr:uid="{00000000-0009-0000-0100-000004000000}">
    <filterColumn colId="0" hiddenButton="1"/>
    <filterColumn colId="1" hiddenButton="1"/>
    <filterColumn colId="2" hiddenButton="1"/>
    <filterColumn colId="3" hiddenButton="1"/>
  </autoFilter>
  <tableColumns count="4">
    <tableColumn id="1" xr3:uid="{00000000-0010-0000-0100-000001000000}" name="Item" totalsRowLabel="Total" dataDxfId="58" totalsRowDxfId="57"/>
    <tableColumn id="2" xr3:uid="{00000000-0010-0000-0100-000002000000}" name="Budget" totalsRowFunction="sum" dataDxfId="56" totalsRowDxfId="55"/>
    <tableColumn id="3" xr3:uid="{00000000-0010-0000-0100-000003000000}" name="Actual" totalsRowFunction="sum" dataDxfId="54" totalsRowDxfId="53"/>
    <tableColumn id="4" xr3:uid="{00000000-0010-0000-0100-000004000000}" name="Difference" totalsRowFunction="sum" dataDxfId="52" totalsRowDxfId="51">
      <calculatedColumnFormula>Packaging[[#This Row],[Budget]]-Packaging[[#This Row],[Actual]]</calculatedColumnFormula>
    </tableColumn>
  </tableColumns>
  <tableStyleInfo name="Table Style 1 2 2" showFirstColumn="1" showLastColumn="0" showRowStripes="1" showColumnStripes="0"/>
  <extLst>
    <ext xmlns:x14="http://schemas.microsoft.com/office/spreadsheetml/2009/9/main" uri="{504A1905-F514-4f6f-8877-14C23A59335A}">
      <x14:table altTextSummary="Enter Packaging Items, Budget, and Actual expenses in this table. Difference is auto calculated, and icons are upd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Entertainment" displayName="Entertainment" ref="K25:N33" totalsRowCount="1" headerRowDxfId="50" dataDxfId="48" totalsRowDxfId="47" headerRowBorderDxfId="49" totalsRowBorderDxfId="46">
  <autoFilter ref="K25:N32" xr:uid="{00000000-0009-0000-0100-000005000000}">
    <filterColumn colId="0" hiddenButton="1"/>
    <filterColumn colId="1" hiddenButton="1"/>
    <filterColumn colId="2" hiddenButton="1"/>
    <filterColumn colId="3" hiddenButton="1"/>
  </autoFilter>
  <tableColumns count="4">
    <tableColumn id="1" xr3:uid="{00000000-0010-0000-0200-000001000000}" name="Item" totalsRowLabel="Total" dataDxfId="45" totalsRowDxfId="44"/>
    <tableColumn id="2" xr3:uid="{00000000-0010-0000-0200-000002000000}" name="Budget" totalsRowFunction="sum" dataDxfId="43" totalsRowDxfId="42"/>
    <tableColumn id="3" xr3:uid="{00000000-0010-0000-0200-000003000000}" name="Actual" totalsRowFunction="sum" dataDxfId="41" totalsRowDxfId="40"/>
    <tableColumn id="4" xr3:uid="{00000000-0010-0000-0200-000004000000}" name="Difference" totalsRowFunction="sum" dataDxfId="39" totalsRowDxfId="38">
      <calculatedColumnFormula>Entertainment[[#This Row],[Budget]]-Entertainment[[#This Row],[Actual]]</calculatedColumnFormula>
    </tableColumn>
  </tableColumns>
  <tableStyleInfo name="Table Style 1 2 2 2" showFirstColumn="1" showLastColumn="0" showRowStripes="1" showColumnStripes="0"/>
  <extLst>
    <ext xmlns:x14="http://schemas.microsoft.com/office/spreadsheetml/2009/9/main" uri="{504A1905-F514-4f6f-8877-14C23A59335A}">
      <x14:table altTextSummary="Enter Entertainment Items, Budget, and Actual expenses in this table. Difference is auto calculated, and icons are upd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Miscellaneous" displayName="Miscellaneous" ref="K35:N40" totalsRowCount="1" headerRowDxfId="37" dataDxfId="36" totalsRowDxfId="35">
  <autoFilter ref="K35:N39" xr:uid="{00000000-0009-0000-0100-000007000000}">
    <filterColumn colId="0" hiddenButton="1"/>
    <filterColumn colId="1" hiddenButton="1"/>
    <filterColumn colId="2" hiddenButton="1"/>
    <filterColumn colId="3" hiddenButton="1"/>
  </autoFilter>
  <tableColumns count="4">
    <tableColumn id="1" xr3:uid="{00000000-0010-0000-0300-000001000000}" name="Item" totalsRowLabel="Total" dataDxfId="34" totalsRowDxfId="33"/>
    <tableColumn id="2" xr3:uid="{00000000-0010-0000-0300-000002000000}" name="Budget" totalsRowFunction="sum" dataDxfId="32" totalsRowDxfId="31"/>
    <tableColumn id="3" xr3:uid="{00000000-0010-0000-0300-000003000000}" name="Actual" totalsRowFunction="sum" dataDxfId="30" totalsRowDxfId="29"/>
    <tableColumn id="4" xr3:uid="{00000000-0010-0000-0300-000004000000}" name="Difference" totalsRowFunction="sum" dataDxfId="28" totalsRowDxfId="27">
      <calculatedColumnFormula>Miscellaneous[[#This Row],[Budget]]-Miscellaneous[[#This Row],[Actual]]</calculatedColumnFormula>
    </tableColumn>
  </tableColumns>
  <tableStyleInfo name="Table Style 1 2 2 2 2 2" showFirstColumn="1" showLastColumn="0" showRowStripes="1" showColumnStripes="0"/>
  <extLst>
    <ext xmlns:x14="http://schemas.microsoft.com/office/spreadsheetml/2009/9/main" uri="{504A1905-F514-4f6f-8877-14C23A59335A}">
      <x14:table altTextSummary="Enter Miscellaneous Items, Budget, and Actual expenses in this table. Difference is auto calculated, and icons are upd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ravel" displayName="Travel" ref="C35:F40" totalsRowCount="1" headerRowDxfId="26" dataDxfId="24" totalsRowDxfId="23" headerRowBorderDxfId="25" totalsRowBorderDxfId="22">
  <autoFilter ref="C35:F39" xr:uid="{00000000-0009-0000-0100-000006000000}">
    <filterColumn colId="0" hiddenButton="1"/>
    <filterColumn colId="1" hiddenButton="1"/>
    <filterColumn colId="2" hiddenButton="1"/>
    <filterColumn colId="3" hiddenButton="1"/>
  </autoFilter>
  <tableColumns count="4">
    <tableColumn id="1" xr3:uid="{00000000-0010-0000-0400-000001000000}" name="Item" totalsRowLabel="Total" dataDxfId="21" totalsRowDxfId="20"/>
    <tableColumn id="2" xr3:uid="{00000000-0010-0000-0400-000002000000}" name="Budget" totalsRowFunction="sum" dataDxfId="19" totalsRowDxfId="18"/>
    <tableColumn id="3" xr3:uid="{00000000-0010-0000-0400-000003000000}" name="Actual" totalsRowFunction="sum" dataDxfId="17" totalsRowDxfId="16"/>
    <tableColumn id="4" xr3:uid="{00000000-0010-0000-0400-000004000000}" name="Difference" totalsRowFunction="sum" dataDxfId="15" totalsRowDxfId="14">
      <calculatedColumnFormula>Travel[[#This Row],[Budget]]-Travel[[#This Row],[Actual]]</calculatedColumnFormula>
    </tableColumn>
  </tableColumns>
  <tableStyleInfo name="Table Style 1 2 2 2 2" showFirstColumn="1" showLastColumn="0" showRowStripes="1" showColumnStripes="0"/>
  <extLst>
    <ext xmlns:x14="http://schemas.microsoft.com/office/spreadsheetml/2009/9/main" uri="{504A1905-F514-4f6f-8877-14C23A59335A}">
      <x14:table altTextSummary="Enter Travel Items, Budget, and Actual expenses in this table. Difference is auto calculated, and icons are upd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Meals" displayName="Meals" ref="K16:N23" totalsRowCount="1" headerRowDxfId="13" dataDxfId="11" totalsRowDxfId="10" headerRowBorderDxfId="12" totalsRowBorderDxfId="9">
  <autoFilter ref="K16:N22" xr:uid="{00000000-0009-0000-0100-000002000000}">
    <filterColumn colId="0" hiddenButton="1"/>
    <filterColumn colId="1" hiddenButton="1"/>
    <filterColumn colId="2" hiddenButton="1"/>
    <filterColumn colId="3" hiddenButton="1"/>
  </autoFilter>
  <tableColumns count="4">
    <tableColumn id="1" xr3:uid="{00000000-0010-0000-0500-000001000000}" name="Item" totalsRowLabel="Total" dataDxfId="8" totalsRowDxfId="7"/>
    <tableColumn id="2" xr3:uid="{00000000-0010-0000-0500-000002000000}" name="Budget" totalsRowFunction="sum" dataDxfId="6" totalsRowDxfId="5"/>
    <tableColumn id="3" xr3:uid="{00000000-0010-0000-0500-000003000000}" name="Actual" totalsRowFunction="sum" dataDxfId="4" totalsRowDxfId="3"/>
    <tableColumn id="4" xr3:uid="{00000000-0010-0000-0500-000004000000}" name="Difference" totalsRowFunction="sum" dataDxfId="2" totalsRowDxfId="1">
      <calculatedColumnFormula>Meals[[#This Row],[Budget]]-Meals[[#This Row],[Actual]]</calculatedColumnFormula>
    </tableColumn>
  </tableColumns>
  <tableStyleInfo name="Table Style 1 2" showFirstColumn="1" showLastColumn="0" showRowStripes="1" showColumnStripes="0"/>
  <extLst>
    <ext xmlns:x14="http://schemas.microsoft.com/office/spreadsheetml/2009/9/main" uri="{504A1905-F514-4f6f-8877-14C23A59335A}">
      <x14:table altTextSummary="Enter Meal Items, Budget, and Actual expenses in this table. Difference is auto calculated, and icons are updated"/>
    </ext>
  </extLst>
</table>
</file>

<file path=xl/theme/theme1.xml><?xml version="1.0" encoding="utf-8"?>
<a:theme xmlns:a="http://schemas.openxmlformats.org/drawingml/2006/main" name="Office Theme">
  <a:themeElements>
    <a:clrScheme name="Custom 1">
      <a:dk1>
        <a:srgbClr val="000000"/>
      </a:dk1>
      <a:lt1>
        <a:srgbClr val="FFFFFF"/>
      </a:lt1>
      <a:dk2>
        <a:srgbClr val="373545"/>
      </a:dk2>
      <a:lt2>
        <a:srgbClr val="FFFFFF"/>
      </a:lt2>
      <a:accent1>
        <a:srgbClr val="8FD8D2"/>
      </a:accent1>
      <a:accent2>
        <a:srgbClr val="9BA5CE"/>
      </a:accent2>
      <a:accent3>
        <a:srgbClr val="DF7449"/>
      </a:accent3>
      <a:accent4>
        <a:srgbClr val="DCB238"/>
      </a:accent4>
      <a:accent5>
        <a:srgbClr val="B2D094"/>
      </a:accent5>
      <a:accent6>
        <a:srgbClr val="B71D5C"/>
      </a:accent6>
      <a:hlink>
        <a:srgbClr val="69A020"/>
      </a:hlink>
      <a:folHlink>
        <a:srgbClr val="8C8C8C"/>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2:Q40"/>
  <sheetViews>
    <sheetView showGridLines="0" tabSelected="1" zoomScale="60" zoomScaleNormal="60" workbookViewId="0">
      <selection activeCell="F6" sqref="F6:Q6"/>
    </sheetView>
  </sheetViews>
  <sheetFormatPr defaultColWidth="9.09765625" defaultRowHeight="13" x14ac:dyDescent="0.3"/>
  <cols>
    <col min="1" max="1" width="9.09765625" style="52"/>
    <col min="2" max="2" width="1.69921875" style="1" customWidth="1"/>
    <col min="3" max="3" width="50.3984375" style="52" customWidth="1"/>
    <col min="4" max="4" width="22" style="52" customWidth="1"/>
    <col min="5" max="5" width="12.69921875" style="52" customWidth="1"/>
    <col min="6" max="6" width="15.3984375" style="52" customWidth="1"/>
    <col min="7" max="7" width="1.69921875" style="52" customWidth="1"/>
    <col min="8" max="8" width="8.296875" style="52" customWidth="1"/>
    <col min="9" max="9" width="6.3984375" style="52" customWidth="1"/>
    <col min="10" max="10" width="0.69921875" style="52" customWidth="1"/>
    <col min="11" max="11" width="50.3984375" style="52" customWidth="1"/>
    <col min="12" max="12" width="22" style="52" customWidth="1"/>
    <col min="13" max="14" width="15.3984375" style="52" customWidth="1"/>
    <col min="15" max="15" width="1.69921875" style="52" customWidth="1"/>
    <col min="16" max="16" width="3.69921875" style="52" customWidth="1"/>
    <col min="17" max="16384" width="9.09765625" style="52"/>
  </cols>
  <sheetData>
    <row r="2" spans="1:17" ht="31" x14ac:dyDescent="0.7">
      <c r="C2"/>
      <c r="F2" s="54" t="s">
        <v>39</v>
      </c>
    </row>
    <row r="4" spans="1:17" ht="31" x14ac:dyDescent="0.7">
      <c r="F4" s="53" t="s">
        <v>40</v>
      </c>
    </row>
    <row r="6" spans="1:17" ht="38" customHeight="1" x14ac:dyDescent="0.3">
      <c r="F6" s="59" t="s">
        <v>41</v>
      </c>
      <c r="G6" s="59"/>
      <c r="H6" s="59"/>
      <c r="I6" s="59"/>
      <c r="J6" s="59"/>
      <c r="K6" s="59"/>
      <c r="L6" s="59"/>
      <c r="M6" s="59"/>
      <c r="N6" s="59"/>
      <c r="O6" s="59"/>
      <c r="P6" s="59"/>
      <c r="Q6" s="59"/>
    </row>
    <row r="7" spans="1:17" customFormat="1" ht="37.25" customHeight="1" x14ac:dyDescent="0.3">
      <c r="A7" s="36"/>
      <c r="B7" s="36"/>
      <c r="C7" s="61" t="s">
        <v>43</v>
      </c>
      <c r="D7" s="62"/>
      <c r="E7" s="62"/>
      <c r="F7" s="62"/>
      <c r="G7" s="62"/>
      <c r="H7" s="63"/>
      <c r="I7" s="3"/>
      <c r="J7" s="36"/>
      <c r="K7" s="36"/>
      <c r="L7" s="36"/>
      <c r="M7" s="36"/>
      <c r="N7" s="36"/>
      <c r="O7" s="36"/>
      <c r="P7" s="36"/>
      <c r="Q7" s="36" t="s">
        <v>37</v>
      </c>
    </row>
    <row r="8" spans="1:17" customFormat="1" ht="25.5" customHeight="1" x14ac:dyDescent="0.3">
      <c r="A8" s="36"/>
      <c r="B8" s="5"/>
      <c r="C8" s="62"/>
      <c r="D8" s="62"/>
      <c r="E8" s="62"/>
      <c r="F8" s="62"/>
      <c r="G8" s="62"/>
      <c r="H8" s="63"/>
      <c r="I8" s="37"/>
      <c r="J8" s="38"/>
      <c r="K8" s="36"/>
      <c r="L8" s="36"/>
      <c r="M8" s="36"/>
      <c r="N8" s="36"/>
      <c r="O8" s="36"/>
      <c r="P8" s="36"/>
      <c r="Q8" s="36"/>
    </row>
    <row r="9" spans="1:17" s="41" customFormat="1" ht="41.25" customHeight="1" x14ac:dyDescent="0.3">
      <c r="A9" s="39"/>
      <c r="B9" s="7"/>
      <c r="C9" s="62"/>
      <c r="D9" s="62"/>
      <c r="E9" s="62"/>
      <c r="F9" s="62"/>
      <c r="G9" s="62"/>
      <c r="H9" s="63"/>
      <c r="I9" s="40"/>
      <c r="J9" s="8"/>
      <c r="K9" s="60" t="s">
        <v>0</v>
      </c>
      <c r="L9" s="60"/>
      <c r="M9" s="36"/>
      <c r="N9" s="55">
        <f>SUM(Gifts[Budget],Packaging[Budget],Travel[Budget],Meals[Budget],Entertainment[Budget],Miscellaneous[Budget])</f>
        <v>750</v>
      </c>
      <c r="O9" s="6"/>
      <c r="P9" s="39"/>
      <c r="Q9" s="39"/>
    </row>
    <row r="10" spans="1:17" customFormat="1" ht="29.25" customHeight="1" x14ac:dyDescent="0.3">
      <c r="A10" s="36"/>
      <c r="B10" s="10"/>
      <c r="C10" s="62"/>
      <c r="D10" s="62"/>
      <c r="E10" s="62"/>
      <c r="F10" s="62"/>
      <c r="G10" s="62"/>
      <c r="H10" s="63"/>
      <c r="I10" s="4"/>
      <c r="J10" s="11"/>
      <c r="K10" s="23" t="s">
        <v>1</v>
      </c>
      <c r="L10" s="23"/>
      <c r="M10" s="39"/>
      <c r="N10" s="55">
        <f>SUM(Gifts[Actual],Packaging[Actual],Travel[Actual],Meals[Actual],Entertainment[Actual],Miscellaneous[Actual])</f>
        <v>820</v>
      </c>
      <c r="O10" s="9"/>
      <c r="P10" s="36"/>
      <c r="Q10" s="36"/>
    </row>
    <row r="11" spans="1:17" customFormat="1" ht="14" customHeight="1" x14ac:dyDescent="0.3">
      <c r="A11" s="36"/>
      <c r="B11" s="10"/>
      <c r="C11" s="62"/>
      <c r="D11" s="62"/>
      <c r="E11" s="62"/>
      <c r="F11" s="62"/>
      <c r="G11" s="62"/>
      <c r="H11" s="63"/>
      <c r="I11" s="4"/>
      <c r="J11" s="11"/>
      <c r="K11" s="23"/>
      <c r="L11" s="23"/>
      <c r="M11" s="39"/>
      <c r="N11" s="24"/>
      <c r="O11" s="9"/>
      <c r="P11" s="36"/>
      <c r="Q11" s="36"/>
    </row>
    <row r="12" spans="1:17" customFormat="1" ht="64" customHeight="1" x14ac:dyDescent="0.3">
      <c r="A12" s="36"/>
      <c r="B12" s="10"/>
      <c r="C12" s="62"/>
      <c r="D12" s="62"/>
      <c r="E12" s="62"/>
      <c r="F12" s="62"/>
      <c r="G12" s="62"/>
      <c r="H12" s="63"/>
      <c r="I12" s="37"/>
      <c r="J12" s="11"/>
      <c r="K12" s="25" t="s">
        <v>2</v>
      </c>
      <c r="L12" s="25"/>
      <c r="M12" s="42"/>
      <c r="N12" s="55">
        <f>SUM(N9-N10)</f>
        <v>-70</v>
      </c>
      <c r="O12" s="19"/>
      <c r="P12" s="36"/>
      <c r="Q12" s="36"/>
    </row>
    <row r="13" spans="1:17" customFormat="1" ht="19.25" customHeight="1" x14ac:dyDescent="0.3">
      <c r="A13" s="36"/>
      <c r="B13" s="10"/>
      <c r="C13" s="22"/>
      <c r="D13" s="22"/>
      <c r="E13" s="22"/>
      <c r="F13" s="22"/>
      <c r="G13" s="22"/>
      <c r="H13" s="43"/>
      <c r="I13" s="37"/>
      <c r="J13" s="11"/>
      <c r="K13" s="18"/>
      <c r="L13" s="18"/>
      <c r="M13" s="36"/>
      <c r="N13" s="19"/>
      <c r="O13" s="19"/>
      <c r="P13" s="36"/>
      <c r="Q13" s="36"/>
    </row>
    <row r="14" spans="1:17" customFormat="1" ht="4.25" customHeight="1" x14ac:dyDescent="0.3">
      <c r="A14" s="44"/>
      <c r="B14" s="20"/>
      <c r="C14" s="21"/>
      <c r="D14" s="21"/>
      <c r="E14" s="21"/>
      <c r="F14" s="21"/>
      <c r="G14" s="21"/>
      <c r="H14" s="45"/>
      <c r="I14" s="45"/>
      <c r="J14" s="2"/>
      <c r="K14" s="44"/>
      <c r="L14" s="44"/>
      <c r="M14" s="44"/>
      <c r="N14" s="44"/>
      <c r="O14" s="44"/>
      <c r="P14" s="44"/>
      <c r="Q14" s="44"/>
    </row>
    <row r="15" spans="1:17" s="46" customFormat="1" ht="80.25" customHeight="1" x14ac:dyDescent="0.3">
      <c r="A15"/>
      <c r="B15" s="16"/>
      <c r="C15" s="68" t="s">
        <v>3</v>
      </c>
      <c r="D15" s="69"/>
      <c r="E15" s="69"/>
      <c r="F15" s="69"/>
      <c r="G15" s="26"/>
      <c r="H15" s="26"/>
      <c r="I15" s="26"/>
      <c r="J15" s="27"/>
      <c r="K15" s="70" t="s">
        <v>4</v>
      </c>
      <c r="L15" s="65"/>
      <c r="M15" s="65"/>
      <c r="N15" s="65"/>
      <c r="O15" s="28"/>
    </row>
    <row r="16" spans="1:17" customFormat="1" ht="29" customHeight="1" x14ac:dyDescent="0.3">
      <c r="B16" s="16"/>
      <c r="C16" s="31" t="s">
        <v>5</v>
      </c>
      <c r="D16" s="35" t="s">
        <v>6</v>
      </c>
      <c r="E16" s="35" t="s">
        <v>7</v>
      </c>
      <c r="F16" s="35" t="s">
        <v>8</v>
      </c>
      <c r="G16" s="47"/>
      <c r="H16" s="48"/>
      <c r="I16" s="48"/>
      <c r="J16" s="12"/>
      <c r="K16" s="31" t="s">
        <v>5</v>
      </c>
      <c r="L16" s="35" t="s">
        <v>6</v>
      </c>
      <c r="M16" s="35" t="s">
        <v>7</v>
      </c>
      <c r="N16" s="35" t="s">
        <v>8</v>
      </c>
      <c r="O16" s="47"/>
    </row>
    <row r="17" spans="1:15" s="46" customFormat="1" ht="23" customHeight="1" x14ac:dyDescent="0.3">
      <c r="B17" s="16"/>
      <c r="C17" s="58" t="s">
        <v>9</v>
      </c>
      <c r="D17" s="56">
        <v>500</v>
      </c>
      <c r="E17" s="56">
        <v>495</v>
      </c>
      <c r="F17" s="57">
        <f>Gifts[[#This Row],[Budget]]-Gifts[[#This Row],[Actual]]</f>
        <v>5</v>
      </c>
      <c r="G17" s="30"/>
      <c r="H17" s="49"/>
      <c r="I17" s="49"/>
      <c r="J17" s="12"/>
      <c r="K17" s="58" t="s">
        <v>10</v>
      </c>
      <c r="L17" s="57"/>
      <c r="M17" s="57"/>
      <c r="N17" s="57">
        <f>Meals[[#This Row],[Budget]]-Meals[[#This Row],[Actual]]</f>
        <v>0</v>
      </c>
      <c r="O17" s="30"/>
    </row>
    <row r="18" spans="1:15" s="46" customFormat="1" ht="23" customHeight="1" x14ac:dyDescent="0.3">
      <c r="B18" s="16"/>
      <c r="C18" s="58" t="s">
        <v>11</v>
      </c>
      <c r="D18" s="56">
        <v>250</v>
      </c>
      <c r="E18" s="56">
        <v>325</v>
      </c>
      <c r="F18" s="57">
        <f>Gifts[[#This Row],[Budget]]-Gifts[[#This Row],[Actual]]</f>
        <v>-75</v>
      </c>
      <c r="G18" s="30"/>
      <c r="H18" s="49"/>
      <c r="I18" s="49"/>
      <c r="J18" s="12"/>
      <c r="K18" s="58" t="s">
        <v>12</v>
      </c>
      <c r="L18" s="57"/>
      <c r="M18" s="57"/>
      <c r="N18" s="57">
        <f>Meals[[#This Row],[Budget]]-Meals[[#This Row],[Actual]]</f>
        <v>0</v>
      </c>
      <c r="O18" s="30"/>
    </row>
    <row r="19" spans="1:15" s="46" customFormat="1" ht="23" customHeight="1" x14ac:dyDescent="0.3">
      <c r="B19" s="16"/>
      <c r="C19" s="58" t="s">
        <v>13</v>
      </c>
      <c r="D19" s="57"/>
      <c r="E19" s="57"/>
      <c r="F19" s="57">
        <f>Gifts[[#This Row],[Budget]]-Gifts[[#This Row],[Actual]]</f>
        <v>0</v>
      </c>
      <c r="G19" s="30"/>
      <c r="H19" s="49"/>
      <c r="I19" s="49"/>
      <c r="J19" s="12"/>
      <c r="K19" s="58" t="s">
        <v>14</v>
      </c>
      <c r="L19" s="57"/>
      <c r="M19" s="57"/>
      <c r="N19" s="57">
        <f>Meals[[#This Row],[Budget]]-Meals[[#This Row],[Actual]]</f>
        <v>0</v>
      </c>
      <c r="O19" s="30"/>
    </row>
    <row r="20" spans="1:15" s="46" customFormat="1" ht="23" customHeight="1" x14ac:dyDescent="0.3">
      <c r="B20" s="16"/>
      <c r="C20" s="58" t="s">
        <v>15</v>
      </c>
      <c r="D20" s="57"/>
      <c r="E20" s="57"/>
      <c r="F20" s="57">
        <f>Gifts[[#This Row],[Budget]]-Gifts[[#This Row],[Actual]]</f>
        <v>0</v>
      </c>
      <c r="G20" s="30"/>
      <c r="H20" s="49"/>
      <c r="I20" s="49"/>
      <c r="J20" s="12"/>
      <c r="K20" s="58" t="s">
        <v>38</v>
      </c>
      <c r="L20" s="57"/>
      <c r="M20" s="57"/>
      <c r="N20" s="57">
        <f>Meals[[#This Row],[Budget]]-Meals[[#This Row],[Actual]]</f>
        <v>0</v>
      </c>
      <c r="O20" s="30"/>
    </row>
    <row r="21" spans="1:15" s="46" customFormat="1" ht="23" customHeight="1" x14ac:dyDescent="0.3">
      <c r="B21" s="16"/>
      <c r="C21" s="58" t="s">
        <v>17</v>
      </c>
      <c r="D21" s="57"/>
      <c r="E21" s="57"/>
      <c r="F21" s="57">
        <f>Gifts[[#This Row],[Budget]]-Gifts[[#This Row],[Actual]]</f>
        <v>0</v>
      </c>
      <c r="G21" s="30"/>
      <c r="H21" s="49"/>
      <c r="I21" s="49"/>
      <c r="J21" s="12"/>
      <c r="K21" s="58" t="s">
        <v>38</v>
      </c>
      <c r="L21" s="57"/>
      <c r="M21" s="57"/>
      <c r="N21" s="57">
        <f>Meals[[#This Row],[Budget]]-Meals[[#This Row],[Actual]]</f>
        <v>0</v>
      </c>
      <c r="O21" s="30"/>
    </row>
    <row r="22" spans="1:15" s="46" customFormat="1" ht="23" customHeight="1" x14ac:dyDescent="0.3">
      <c r="B22" s="16"/>
      <c r="C22" s="58" t="s">
        <v>16</v>
      </c>
      <c r="D22" s="57"/>
      <c r="E22" s="57"/>
      <c r="F22" s="57">
        <f>Gifts[[#This Row],[Budget]]-Gifts[[#This Row],[Actual]]</f>
        <v>0</v>
      </c>
      <c r="G22" s="30"/>
      <c r="H22" s="49"/>
      <c r="I22" s="49"/>
      <c r="J22" s="12"/>
      <c r="K22" s="58" t="s">
        <v>38</v>
      </c>
      <c r="L22" s="57"/>
      <c r="M22" s="57"/>
      <c r="N22" s="57">
        <f>Meals[[#This Row],[Budget]]-Meals[[#This Row],[Actual]]</f>
        <v>0</v>
      </c>
      <c r="O22" s="32"/>
    </row>
    <row r="23" spans="1:15" s="46" customFormat="1" ht="23" customHeight="1" x14ac:dyDescent="0.35">
      <c r="B23" s="16"/>
      <c r="C23" s="34" t="s">
        <v>18</v>
      </c>
      <c r="D23" s="57">
        <f>SUBTOTAL(109,Gifts[Budget])</f>
        <v>750</v>
      </c>
      <c r="E23" s="57">
        <f>SUBTOTAL(109,Gifts[Actual])</f>
        <v>820</v>
      </c>
      <c r="F23" s="57">
        <f>SUBTOTAL(109,Gifts[Difference])</f>
        <v>-70</v>
      </c>
      <c r="G23" s="50"/>
      <c r="H23" s="49"/>
      <c r="I23" s="49"/>
      <c r="J23" s="12"/>
      <c r="K23" s="34" t="s">
        <v>18</v>
      </c>
      <c r="L23" s="57">
        <f>SUBTOTAL(109,Meals[Budget])</f>
        <v>0</v>
      </c>
      <c r="M23" s="57">
        <f>SUBTOTAL(109,Meals[Actual])</f>
        <v>0</v>
      </c>
      <c r="N23" s="57">
        <f>SUBTOTAL(109,Meals[Difference])</f>
        <v>0</v>
      </c>
      <c r="O23" s="50"/>
    </row>
    <row r="24" spans="1:15" s="46" customFormat="1" ht="66" customHeight="1" x14ac:dyDescent="0.3">
      <c r="A24"/>
      <c r="B24" s="16"/>
      <c r="C24" s="71" t="s">
        <v>19</v>
      </c>
      <c r="D24" s="71"/>
      <c r="E24" s="71"/>
      <c r="F24" s="71"/>
      <c r="G24" s="28"/>
      <c r="H24" s="13"/>
      <c r="I24" s="13"/>
      <c r="J24" s="14"/>
      <c r="K24" s="66" t="s">
        <v>20</v>
      </c>
      <c r="L24" s="66"/>
      <c r="M24" s="66"/>
      <c r="N24" s="66"/>
      <c r="O24" s="28"/>
    </row>
    <row r="25" spans="1:15" customFormat="1" ht="27" customHeight="1" x14ac:dyDescent="0.3">
      <c r="B25" s="17"/>
      <c r="C25" s="31" t="s">
        <v>5</v>
      </c>
      <c r="D25" s="35" t="s">
        <v>6</v>
      </c>
      <c r="E25" s="35" t="s">
        <v>7</v>
      </c>
      <c r="F25" s="35" t="s">
        <v>8</v>
      </c>
      <c r="G25" s="47"/>
      <c r="H25" s="48"/>
      <c r="I25" s="48"/>
      <c r="J25" s="15"/>
      <c r="K25" s="31" t="s">
        <v>5</v>
      </c>
      <c r="L25" s="35" t="s">
        <v>6</v>
      </c>
      <c r="M25" s="35" t="s">
        <v>7</v>
      </c>
      <c r="N25" s="35" t="s">
        <v>8</v>
      </c>
      <c r="O25" s="47"/>
    </row>
    <row r="26" spans="1:15" s="46" customFormat="1" ht="23" customHeight="1" x14ac:dyDescent="0.3">
      <c r="B26" s="16"/>
      <c r="C26" s="58" t="s">
        <v>21</v>
      </c>
      <c r="D26" s="57"/>
      <c r="E26" s="57"/>
      <c r="F26" s="57">
        <f>Packaging[[#This Row],[Budget]]-Packaging[[#This Row],[Actual]]</f>
        <v>0</v>
      </c>
      <c r="G26" s="29"/>
      <c r="H26" s="49"/>
      <c r="I26" s="49"/>
      <c r="J26" s="12"/>
      <c r="K26" s="58" t="s">
        <v>22</v>
      </c>
      <c r="L26" s="57"/>
      <c r="M26" s="57"/>
      <c r="N26" s="57">
        <f>Entertainment[[#This Row],[Budget]]-Entertainment[[#This Row],[Actual]]</f>
        <v>0</v>
      </c>
      <c r="O26" s="30"/>
    </row>
    <row r="27" spans="1:15" s="46" customFormat="1" ht="23" customHeight="1" x14ac:dyDescent="0.3">
      <c r="B27" s="16"/>
      <c r="C27" s="58" t="s">
        <v>23</v>
      </c>
      <c r="D27" s="57"/>
      <c r="E27" s="57"/>
      <c r="F27" s="57">
        <f>Packaging[[#This Row],[Budget]]-Packaging[[#This Row],[Actual]]</f>
        <v>0</v>
      </c>
      <c r="G27" s="29"/>
      <c r="H27" s="49"/>
      <c r="I27" s="49"/>
      <c r="J27" s="12"/>
      <c r="K27" s="58" t="s">
        <v>14</v>
      </c>
      <c r="L27" s="57"/>
      <c r="M27" s="57"/>
      <c r="N27" s="57">
        <f>Entertainment[[#This Row],[Budget]]-Entertainment[[#This Row],[Actual]]</f>
        <v>0</v>
      </c>
      <c r="O27" s="30"/>
    </row>
    <row r="28" spans="1:15" s="46" customFormat="1" ht="23" customHeight="1" x14ac:dyDescent="0.3">
      <c r="B28" s="16"/>
      <c r="C28" s="58" t="s">
        <v>24</v>
      </c>
      <c r="D28" s="57"/>
      <c r="E28" s="57"/>
      <c r="F28" s="57">
        <f>Packaging[[#This Row],[Budget]]-Packaging[[#This Row],[Actual]]</f>
        <v>0</v>
      </c>
      <c r="G28" s="29"/>
      <c r="H28" s="49"/>
      <c r="I28" s="49"/>
      <c r="J28" s="12"/>
      <c r="K28" s="58" t="s">
        <v>25</v>
      </c>
      <c r="L28" s="57"/>
      <c r="M28" s="57"/>
      <c r="N28" s="57">
        <f>Entertainment[[#This Row],[Budget]]-Entertainment[[#This Row],[Actual]]</f>
        <v>0</v>
      </c>
      <c r="O28" s="30"/>
    </row>
    <row r="29" spans="1:15" s="46" customFormat="1" ht="23" customHeight="1" x14ac:dyDescent="0.3">
      <c r="B29" s="16"/>
      <c r="C29" s="58" t="s">
        <v>26</v>
      </c>
      <c r="D29" s="57"/>
      <c r="E29" s="57"/>
      <c r="F29" s="57">
        <f>Packaging[[#This Row],[Budget]]-Packaging[[#This Row],[Actual]]</f>
        <v>0</v>
      </c>
      <c r="G29" s="29"/>
      <c r="H29" s="49"/>
      <c r="I29" s="49"/>
      <c r="J29" s="12"/>
      <c r="K29" s="58" t="s">
        <v>27</v>
      </c>
      <c r="L29" s="57"/>
      <c r="M29" s="57"/>
      <c r="N29" s="57">
        <f>Entertainment[[#This Row],[Budget]]-Entertainment[[#This Row],[Actual]]</f>
        <v>0</v>
      </c>
      <c r="O29" s="30"/>
    </row>
    <row r="30" spans="1:15" s="46" customFormat="1" ht="23" customHeight="1" x14ac:dyDescent="0.3">
      <c r="B30" s="16"/>
      <c r="C30" s="58" t="s">
        <v>28</v>
      </c>
      <c r="D30" s="57"/>
      <c r="E30" s="57"/>
      <c r="F30" s="57">
        <f>Packaging[[#This Row],[Budget]]-Packaging[[#This Row],[Actual]]</f>
        <v>0</v>
      </c>
      <c r="G30" s="29"/>
      <c r="H30" s="49"/>
      <c r="I30" s="49"/>
      <c r="J30" s="12"/>
      <c r="K30" s="58" t="s">
        <v>29</v>
      </c>
      <c r="L30" s="57"/>
      <c r="M30" s="57"/>
      <c r="N30" s="57">
        <f>Entertainment[[#This Row],[Budget]]-Entertainment[[#This Row],[Actual]]</f>
        <v>0</v>
      </c>
      <c r="O30" s="30"/>
    </row>
    <row r="31" spans="1:15" s="46" customFormat="1" ht="23" customHeight="1" x14ac:dyDescent="0.3">
      <c r="B31" s="16"/>
      <c r="C31" s="58" t="s">
        <v>38</v>
      </c>
      <c r="D31" s="57"/>
      <c r="E31" s="57"/>
      <c r="F31" s="57">
        <f>Packaging[[#This Row],[Budget]]-Packaging[[#This Row],[Actual]]</f>
        <v>0</v>
      </c>
      <c r="G31" s="29"/>
      <c r="H31" s="49"/>
      <c r="I31" s="49"/>
      <c r="J31" s="12"/>
      <c r="K31" s="58" t="s">
        <v>30</v>
      </c>
      <c r="L31" s="57"/>
      <c r="M31" s="57"/>
      <c r="N31" s="57">
        <f>Entertainment[[#This Row],[Budget]]-Entertainment[[#This Row],[Actual]]</f>
        <v>0</v>
      </c>
      <c r="O31" s="30"/>
    </row>
    <row r="32" spans="1:15" s="46" customFormat="1" ht="23" customHeight="1" x14ac:dyDescent="0.3">
      <c r="B32" s="16"/>
      <c r="C32" s="58" t="s">
        <v>38</v>
      </c>
      <c r="D32" s="57"/>
      <c r="E32" s="57"/>
      <c r="F32" s="57">
        <f>Packaging[[#This Row],[Budget]]-Packaging[[#This Row],[Actual]]</f>
        <v>0</v>
      </c>
      <c r="G32" s="32"/>
      <c r="H32" s="49"/>
      <c r="I32" s="49"/>
      <c r="J32" s="12"/>
      <c r="K32" s="58" t="s">
        <v>16</v>
      </c>
      <c r="L32" s="57"/>
      <c r="M32" s="57"/>
      <c r="N32" s="57">
        <f>Entertainment[[#This Row],[Budget]]-Entertainment[[#This Row],[Actual]]</f>
        <v>0</v>
      </c>
      <c r="O32" s="30"/>
    </row>
    <row r="33" spans="2:15" customFormat="1" ht="23" customHeight="1" x14ac:dyDescent="0.35">
      <c r="B33" s="16"/>
      <c r="C33" s="31" t="s">
        <v>18</v>
      </c>
      <c r="D33" s="57">
        <f>SUBTOTAL(109,Packaging[Budget])</f>
        <v>0</v>
      </c>
      <c r="E33" s="57">
        <f>SUBTOTAL(109,Packaging[Actual])</f>
        <v>0</v>
      </c>
      <c r="F33" s="57">
        <f>SUBTOTAL(109,Packaging[Difference])</f>
        <v>0</v>
      </c>
      <c r="G33" s="50"/>
      <c r="H33" s="51"/>
      <c r="I33" s="51"/>
      <c r="J33" s="51"/>
      <c r="K33" s="31" t="s">
        <v>18</v>
      </c>
      <c r="L33" s="57">
        <f>SUBTOTAL(109,Entertainment[Budget])</f>
        <v>0</v>
      </c>
      <c r="M33" s="57">
        <f>SUBTOTAL(109,Entertainment[Actual])</f>
        <v>0</v>
      </c>
      <c r="N33" s="57">
        <f>SUBTOTAL(109,Entertainment[Difference])</f>
        <v>0</v>
      </c>
      <c r="O33" s="33"/>
    </row>
    <row r="34" spans="2:15" customFormat="1" ht="66" customHeight="1" x14ac:dyDescent="0.3">
      <c r="B34" s="16"/>
      <c r="C34" s="67" t="s">
        <v>31</v>
      </c>
      <c r="D34" s="67"/>
      <c r="E34" s="67"/>
      <c r="F34" s="67"/>
      <c r="G34" s="28"/>
      <c r="H34" s="13"/>
      <c r="I34" s="13"/>
      <c r="J34" s="14"/>
      <c r="K34" s="64" t="s">
        <v>42</v>
      </c>
      <c r="L34" s="65"/>
      <c r="M34" s="65"/>
      <c r="N34" s="65"/>
      <c r="O34" s="28"/>
    </row>
    <row r="35" spans="2:15" customFormat="1" ht="27" customHeight="1" x14ac:dyDescent="0.3">
      <c r="B35" s="16"/>
      <c r="C35" s="31" t="s">
        <v>5</v>
      </c>
      <c r="D35" s="35" t="s">
        <v>6</v>
      </c>
      <c r="E35" s="35" t="s">
        <v>7</v>
      </c>
      <c r="F35" s="35" t="s">
        <v>8</v>
      </c>
      <c r="G35" s="47"/>
      <c r="H35" s="48"/>
      <c r="I35" s="48"/>
      <c r="J35" s="51"/>
      <c r="K35" s="31" t="s">
        <v>5</v>
      </c>
      <c r="L35" s="35" t="s">
        <v>6</v>
      </c>
      <c r="M35" s="35" t="s">
        <v>7</v>
      </c>
      <c r="N35" s="35" t="s">
        <v>8</v>
      </c>
      <c r="O35" s="47"/>
    </row>
    <row r="36" spans="2:15" s="46" customFormat="1" ht="23" customHeight="1" x14ac:dyDescent="0.3">
      <c r="B36" s="16"/>
      <c r="C36" s="58" t="s">
        <v>32</v>
      </c>
      <c r="D36" s="57"/>
      <c r="E36" s="57"/>
      <c r="F36" s="57">
        <f>Travel[[#This Row],[Budget]]-Travel[[#This Row],[Actual]]</f>
        <v>0</v>
      </c>
      <c r="G36" s="30"/>
      <c r="H36" s="49"/>
      <c r="I36" s="49"/>
      <c r="J36" s="12"/>
      <c r="K36" s="58" t="s">
        <v>33</v>
      </c>
      <c r="L36" s="57"/>
      <c r="M36" s="57"/>
      <c r="N36" s="57">
        <f>Miscellaneous[[#This Row],[Budget]]-Miscellaneous[[#This Row],[Actual]]</f>
        <v>0</v>
      </c>
      <c r="O36" s="30"/>
    </row>
    <row r="37" spans="2:15" s="46" customFormat="1" ht="23" customHeight="1" x14ac:dyDescent="0.3">
      <c r="B37" s="16"/>
      <c r="C37" s="58" t="s">
        <v>34</v>
      </c>
      <c r="D37" s="57"/>
      <c r="E37" s="57"/>
      <c r="F37" s="57">
        <f>Travel[[#This Row],[Budget]]-Travel[[#This Row],[Actual]]</f>
        <v>0</v>
      </c>
      <c r="G37" s="30"/>
      <c r="H37" s="49"/>
      <c r="I37" s="49"/>
      <c r="J37" s="12"/>
      <c r="K37" s="58" t="s">
        <v>35</v>
      </c>
      <c r="L37" s="57"/>
      <c r="M37" s="57"/>
      <c r="N37" s="57">
        <f>Miscellaneous[[#This Row],[Budget]]-Miscellaneous[[#This Row],[Actual]]</f>
        <v>0</v>
      </c>
      <c r="O37" s="30"/>
    </row>
    <row r="38" spans="2:15" s="46" customFormat="1" ht="23" customHeight="1" x14ac:dyDescent="0.3">
      <c r="B38" s="16"/>
      <c r="C38" s="58" t="s">
        <v>36</v>
      </c>
      <c r="D38" s="57"/>
      <c r="E38" s="57"/>
      <c r="F38" s="57">
        <f>Travel[[#This Row],[Budget]]-Travel[[#This Row],[Actual]]</f>
        <v>0</v>
      </c>
      <c r="G38" s="30"/>
      <c r="H38" s="49"/>
      <c r="I38" s="49"/>
      <c r="J38" s="12"/>
      <c r="K38" s="58" t="s">
        <v>38</v>
      </c>
      <c r="L38" s="57"/>
      <c r="M38" s="57"/>
      <c r="N38" s="57">
        <f>Miscellaneous[[#This Row],[Budget]]-Miscellaneous[[#This Row],[Actual]]</f>
        <v>0</v>
      </c>
      <c r="O38" s="30"/>
    </row>
    <row r="39" spans="2:15" s="46" customFormat="1" ht="23" customHeight="1" x14ac:dyDescent="0.3">
      <c r="B39" s="16"/>
      <c r="C39" s="58" t="s">
        <v>16</v>
      </c>
      <c r="D39" s="57"/>
      <c r="E39" s="57"/>
      <c r="F39" s="57">
        <f>Travel[[#This Row],[Budget]]-Travel[[#This Row],[Actual]]</f>
        <v>0</v>
      </c>
      <c r="G39" s="30"/>
      <c r="H39" s="49"/>
      <c r="I39" s="49"/>
      <c r="J39" s="12"/>
      <c r="K39" s="58" t="s">
        <v>38</v>
      </c>
      <c r="L39" s="57"/>
      <c r="M39" s="57"/>
      <c r="N39" s="57">
        <f>Miscellaneous[[#This Row],[Budget]]-Miscellaneous[[#This Row],[Actual]]</f>
        <v>0</v>
      </c>
      <c r="O39" s="32"/>
    </row>
    <row r="40" spans="2:15" s="46" customFormat="1" ht="24" customHeight="1" x14ac:dyDescent="0.35">
      <c r="B40" s="16"/>
      <c r="C40" s="31" t="s">
        <v>18</v>
      </c>
      <c r="D40" s="57">
        <f>SUBTOTAL(109,Travel[Budget])</f>
        <v>0</v>
      </c>
      <c r="E40" s="57">
        <f>SUBTOTAL(109,Travel[Actual])</f>
        <v>0</v>
      </c>
      <c r="F40" s="57">
        <f>SUBTOTAL(109,Travel[Difference])</f>
        <v>0</v>
      </c>
      <c r="G40" s="50"/>
      <c r="H40" s="49"/>
      <c r="I40" s="49"/>
      <c r="J40" s="12"/>
      <c r="K40" s="31" t="s">
        <v>18</v>
      </c>
      <c r="L40" s="57">
        <f>SUBTOTAL(109,Miscellaneous[Budget])</f>
        <v>0</v>
      </c>
      <c r="M40" s="57">
        <f>SUBTOTAL(109,Miscellaneous[Actual])</f>
        <v>0</v>
      </c>
      <c r="N40" s="57">
        <f>SUBTOTAL(109,Miscellaneous[Difference])</f>
        <v>0</v>
      </c>
      <c r="O40" s="50"/>
    </row>
  </sheetData>
  <mergeCells count="9">
    <mergeCell ref="F6:Q6"/>
    <mergeCell ref="K9:L9"/>
    <mergeCell ref="C7:H12"/>
    <mergeCell ref="K34:N34"/>
    <mergeCell ref="K24:N24"/>
    <mergeCell ref="C34:F34"/>
    <mergeCell ref="C15:F15"/>
    <mergeCell ref="K15:N15"/>
    <mergeCell ref="C24:F24"/>
  </mergeCells>
  <phoneticPr fontId="1" type="noConversion"/>
  <conditionalFormatting sqref="O12 N13:O13">
    <cfRule type="cellIs" dxfId="0" priority="49" operator="greaterThan">
      <formula>SUM(N9-N10)</formula>
    </cfRule>
  </conditionalFormatting>
  <dataValidations count="5">
    <dataValidation allowBlank="1" showInputMessage="1" showErrorMessage="1" prompt="Track your expenses with this Holiday budget planner._x000a__x000a_To start, enter your Budget and Actual expenses on each category table. Holiday budget, Total actual amount spent, and Difference are auto calculated for you." sqref="A7" xr:uid="{6C3B86EA-E984-43C7-9AEC-3DE07C84DFA0}"/>
    <dataValidation allowBlank="1" showInputMessage="1" showErrorMessage="1" prompt="Title of this worksheet is in this cell" sqref="C7:H12" xr:uid="{B320E20D-FFD5-49FA-91AB-729F888AB4BA}"/>
    <dataValidation allowBlank="1" showInputMessage="1" showErrorMessage="1" prompt="Holiday Budget is auto calculated in this cell" sqref="N9" xr:uid="{017288DD-72CC-47BB-9745-BEC9286646E5}"/>
    <dataValidation allowBlank="1" showInputMessage="1" showErrorMessage="1" prompt="Actual Spent is auto calculated in this cell" sqref="N10" xr:uid="{269BDAFF-648C-4339-B96B-00C5322B1A2C}"/>
    <dataValidation allowBlank="1" showInputMessage="1" showErrorMessage="1" prompt="Difference is auto calculated in this cell" sqref="N12" xr:uid="{0D8D3F0D-51E1-4436-9134-6DBF677ED5D4}"/>
  </dataValidations>
  <printOptions horizontalCentered="1"/>
  <pageMargins left="0.5" right="0.5" top="0.5" bottom="0.5" header="0.5" footer="0.5"/>
  <pageSetup scale="52" orientation="landscape" horizontalDpi="4294967292" r:id="rId1"/>
  <headerFooter alignWithMargins="0"/>
  <ignoredErrors>
    <ignoredError sqref="N21 N26:N32 F26:F31 F36:F37 F39 N17:N19" emptyCellReference="1"/>
  </ignoredErrors>
  <drawing r:id="rId2"/>
  <tableParts count="6">
    <tablePart r:id="rId3"/>
    <tablePart r:id="rId4"/>
    <tablePart r:id="rId5"/>
    <tablePart r:id="rId6"/>
    <tablePart r:id="rId7"/>
    <tablePart r:id="rId8"/>
  </tableParts>
  <extLst>
    <ext xmlns:x14="http://schemas.microsoft.com/office/spreadsheetml/2009/9/main" uri="{78C0D931-6437-407d-A8EE-F0AAD7539E65}">
      <x14:conditionalFormattings>
        <x14:conditionalFormatting xmlns:xm="http://schemas.microsoft.com/office/excel/2006/main">
          <x14:cfRule type="iconSet" priority="51" id="{00000000-000E-0000-0100-000002000000}">
            <x14:iconSet iconSet="3Symbols2" custom="1">
              <x14:cfvo type="percent">
                <xm:f>0</xm:f>
              </x14:cfvo>
              <x14:cfvo type="num">
                <xm:f>0</xm:f>
              </x14:cfvo>
              <x14:cfvo type="num" gte="0">
                <xm:f>0</xm:f>
              </x14:cfvo>
              <x14:cfIcon iconSet="3Symbols2" iconId="0"/>
              <x14:cfIcon iconSet="NoIcons" iconId="0"/>
              <x14:cfIcon iconSet="3Symbols2" iconId="2"/>
            </x14:iconSet>
          </x14:cfRule>
          <xm:sqref>F17:F23 N17:N23 F26:F33 N26:N33 F36:F40 N36:N40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1DDBA422-20F9-4397-91DE-261C512BA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4A9979-A829-40A3-B26B-01CED03CFF30}">
  <ds:schemaRefs>
    <ds:schemaRef ds:uri="http://schemas.microsoft.com/sharepoint/v3/contenttype/forms"/>
  </ds:schemaRefs>
</ds:datastoreItem>
</file>

<file path=customXml/itemProps3.xml><?xml version="1.0" encoding="utf-8"?>
<ds:datastoreItem xmlns:ds="http://schemas.openxmlformats.org/officeDocument/2006/customXml" ds:itemID="{16596A88-1FA2-4A0A-9A1F-7891EA27CF07}">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TM16410204</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Holiday budget planner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2023-11-29T13:10:59Z</dcterms:created>
  <dcterms:modified xsi:type="dcterms:W3CDTF">2024-05-13T22:29:00Z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